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60" windowWidth="28035" windowHeight="12555"/>
  </bookViews>
  <sheets>
    <sheet name="총괄표" sheetId="1" r:id="rId1"/>
  </sheets>
  <calcPr calcId="144525"/>
</workbook>
</file>

<file path=xl/calcChain.xml><?xml version="1.0" encoding="utf-8"?>
<calcChain xmlns="http://schemas.openxmlformats.org/spreadsheetml/2006/main">
  <c r="K15" i="1" l="1"/>
  <c r="E15" i="1"/>
  <c r="D15" i="1"/>
  <c r="F15" i="1" s="1"/>
  <c r="F14" i="1"/>
  <c r="F13" i="1"/>
  <c r="L12" i="1"/>
  <c r="F12" i="1"/>
  <c r="K11" i="1"/>
  <c r="J11" i="1"/>
  <c r="L11" i="1" s="1"/>
  <c r="F11" i="1"/>
  <c r="E11" i="1"/>
  <c r="D11" i="1"/>
  <c r="L10" i="1"/>
  <c r="F10" i="1"/>
  <c r="K9" i="1"/>
  <c r="J9" i="1"/>
  <c r="L9" i="1" s="1"/>
  <c r="F9" i="1"/>
  <c r="E9" i="1"/>
  <c r="D9" i="1"/>
  <c r="L8" i="1"/>
  <c r="F8" i="1"/>
  <c r="K7" i="1"/>
  <c r="J7" i="1"/>
  <c r="J15" i="1" s="1"/>
  <c r="L15" i="1" s="1"/>
  <c r="F7" i="1"/>
  <c r="E7" i="1"/>
  <c r="D7" i="1"/>
  <c r="L7" i="1" l="1"/>
</calcChain>
</file>

<file path=xl/sharedStrings.xml><?xml version="1.0" encoding="utf-8"?>
<sst xmlns="http://schemas.openxmlformats.org/spreadsheetml/2006/main" count="29" uniqueCount="22">
  <si>
    <t>2015년도 세입ㆍ세출 결산서</t>
    <phoneticPr fontId="3" type="noConversion"/>
  </si>
  <si>
    <t>(사단법인 샬롬)</t>
    <phoneticPr fontId="3" type="noConversion"/>
  </si>
  <si>
    <t>(1) 세입ㆍ세출 결산 총괄</t>
    <phoneticPr fontId="3" type="noConversion"/>
  </si>
  <si>
    <t>세입총괄</t>
    <phoneticPr fontId="3" type="noConversion"/>
  </si>
  <si>
    <t>세출총괄</t>
    <phoneticPr fontId="3" type="noConversion"/>
  </si>
  <si>
    <t>과목</t>
    <phoneticPr fontId="3" type="noConversion"/>
  </si>
  <si>
    <t>예산액</t>
    <phoneticPr fontId="3" type="noConversion"/>
  </si>
  <si>
    <t>결산액</t>
    <phoneticPr fontId="3" type="noConversion"/>
  </si>
  <si>
    <t>증감</t>
    <phoneticPr fontId="3" type="noConversion"/>
  </si>
  <si>
    <t>관항</t>
    <phoneticPr fontId="3" type="noConversion"/>
  </si>
  <si>
    <t>관항</t>
    <phoneticPr fontId="3" type="noConversion"/>
  </si>
  <si>
    <t>후원금수입</t>
    <phoneticPr fontId="3" type="noConversion"/>
  </si>
  <si>
    <t>사무비</t>
    <phoneticPr fontId="3" type="noConversion"/>
  </si>
  <si>
    <t>운영비</t>
    <phoneticPr fontId="3" type="noConversion"/>
  </si>
  <si>
    <t>이월금</t>
    <phoneticPr fontId="3" type="noConversion"/>
  </si>
  <si>
    <t>사업비</t>
    <phoneticPr fontId="3" type="noConversion"/>
  </si>
  <si>
    <t>전년도이월금</t>
    <phoneticPr fontId="3" type="noConversion"/>
  </si>
  <si>
    <t>일반사업비</t>
    <phoneticPr fontId="3" type="noConversion"/>
  </si>
  <si>
    <t>잡수입</t>
    <phoneticPr fontId="3" type="noConversion"/>
  </si>
  <si>
    <t>전출금</t>
    <phoneticPr fontId="3" type="noConversion"/>
  </si>
  <si>
    <t>세입총계</t>
    <phoneticPr fontId="3" type="noConversion"/>
  </si>
  <si>
    <t>세출총계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</si>
</sst>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 "/>
  </numFmts>
  <fonts count="6" x14ac:knownFonts="1">
    <font>
      <sz val="11"/>
      <color theme="1"/>
      <name val="맑은 고딕"/>
      <family val="2"/>
      <charset val="129"/>
      <scheme val="minor"/>
    </font>
    <font>
      <sz val="18"/>
      <color indexed="8"/>
      <name val="맑은 고딕"/>
      <family val="3"/>
      <charset val="129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8"/>
      <name val="맑은 고딕"/>
      <family val="3"/>
      <charset val="129"/>
    </font>
  </fonts>
  <fills count="2">
    <fill>
      <patternFill patternType="none"/>
    </fill>
    <fill>
      <patternFill patternType="gray125"/>
    </fill>
  </fills>
  <borders count="4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double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74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Font="1">
      <alignment vertical="center"/>
    </xf>
    <xf numFmtId="176" fontId="0" fillId="0" borderId="0" xfId="0" applyNumberFormat="1">
      <alignment vertical="center"/>
    </xf>
    <xf numFmtId="0" fontId="4" fillId="0" borderId="1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vertical="center"/>
    </xf>
    <xf numFmtId="0" fontId="4" fillId="0" borderId="5" xfId="0" applyFont="1" applyBorder="1" applyAlignment="1">
      <alignment vertical="center"/>
    </xf>
    <xf numFmtId="0" fontId="4" fillId="0" borderId="6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176" fontId="4" fillId="0" borderId="7" xfId="0" applyNumberFormat="1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/>
    </xf>
    <xf numFmtId="176" fontId="4" fillId="0" borderId="8" xfId="0" applyNumberFormat="1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176" fontId="4" fillId="0" borderId="12" xfId="0" applyNumberFormat="1" applyFont="1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4" fillId="0" borderId="14" xfId="0" applyFont="1" applyBorder="1" applyAlignment="1">
      <alignment horizontal="center" vertical="center"/>
    </xf>
    <xf numFmtId="176" fontId="4" fillId="0" borderId="13" xfId="0" applyNumberFormat="1" applyFont="1" applyBorder="1" applyAlignment="1">
      <alignment horizontal="center" vertical="center" wrapText="1"/>
    </xf>
    <xf numFmtId="0" fontId="0" fillId="0" borderId="15" xfId="0" applyBorder="1" applyAlignment="1">
      <alignment horizontal="center" vertical="center" wrapText="1"/>
    </xf>
    <xf numFmtId="0" fontId="5" fillId="0" borderId="16" xfId="0" applyFont="1" applyBorder="1" applyAlignment="1">
      <alignment horizontal="center" vertical="center"/>
    </xf>
    <xf numFmtId="0" fontId="5" fillId="0" borderId="17" xfId="0" applyFont="1" applyBorder="1" applyAlignment="1">
      <alignment vertical="center"/>
    </xf>
    <xf numFmtId="0" fontId="5" fillId="0" borderId="18" xfId="0" applyFont="1" applyBorder="1" applyAlignment="1">
      <alignment vertical="center"/>
    </xf>
    <xf numFmtId="176" fontId="5" fillId="0" borderId="19" xfId="0" applyNumberFormat="1" applyFont="1" applyBorder="1" applyAlignment="1">
      <alignment horizontal="right" vertical="center" wrapText="1"/>
    </xf>
    <xf numFmtId="176" fontId="5" fillId="0" borderId="20" xfId="0" applyNumberFormat="1" applyFont="1" applyBorder="1" applyAlignment="1">
      <alignment horizontal="right" vertical="center"/>
    </xf>
    <xf numFmtId="0" fontId="5" fillId="0" borderId="21" xfId="0" applyFont="1" applyBorder="1" applyAlignment="1">
      <alignment vertical="center"/>
    </xf>
    <xf numFmtId="0" fontId="5" fillId="0" borderId="17" xfId="0" applyFont="1" applyBorder="1" applyAlignment="1">
      <alignment vertical="center"/>
    </xf>
    <xf numFmtId="0" fontId="5" fillId="0" borderId="18" xfId="0" applyFont="1" applyBorder="1" applyAlignment="1">
      <alignment vertical="center"/>
    </xf>
    <xf numFmtId="176" fontId="5" fillId="0" borderId="22" xfId="0" applyNumberFormat="1" applyFont="1" applyBorder="1" applyAlignment="1">
      <alignment horizontal="right" vertical="center"/>
    </xf>
    <xf numFmtId="0" fontId="5" fillId="0" borderId="23" xfId="0" applyFont="1" applyBorder="1" applyAlignment="1">
      <alignment horizontal="center" vertical="center"/>
    </xf>
    <xf numFmtId="0" fontId="5" fillId="0" borderId="24" xfId="0" applyFont="1" applyBorder="1" applyAlignment="1">
      <alignment vertical="center"/>
    </xf>
    <xf numFmtId="0" fontId="5" fillId="0" borderId="25" xfId="0" applyFont="1" applyBorder="1" applyAlignment="1">
      <alignment vertical="center"/>
    </xf>
    <xf numFmtId="176" fontId="5" fillId="0" borderId="7" xfId="0" applyNumberFormat="1" applyFont="1" applyBorder="1" applyAlignment="1">
      <alignment horizontal="right" vertical="center" wrapText="1"/>
    </xf>
    <xf numFmtId="176" fontId="5" fillId="0" borderId="26" xfId="0" applyNumberFormat="1" applyFont="1" applyBorder="1" applyAlignment="1">
      <alignment horizontal="right" vertical="center"/>
    </xf>
    <xf numFmtId="0" fontId="5" fillId="0" borderId="27" xfId="0" applyFont="1" applyBorder="1" applyAlignment="1">
      <alignment horizontal="center" vertical="center"/>
    </xf>
    <xf numFmtId="0" fontId="5" fillId="0" borderId="24" xfId="0" applyFont="1" applyBorder="1" applyAlignment="1">
      <alignment vertical="center"/>
    </xf>
    <xf numFmtId="0" fontId="5" fillId="0" borderId="25" xfId="0" applyFont="1" applyBorder="1" applyAlignment="1">
      <alignment vertical="center"/>
    </xf>
    <xf numFmtId="176" fontId="5" fillId="0" borderId="28" xfId="0" applyNumberFormat="1" applyFont="1" applyBorder="1" applyAlignment="1">
      <alignment horizontal="right" vertical="center"/>
    </xf>
    <xf numFmtId="0" fontId="5" fillId="0" borderId="23" xfId="0" applyFont="1" applyBorder="1" applyAlignment="1">
      <alignment vertical="center"/>
    </xf>
    <xf numFmtId="0" fontId="0" fillId="0" borderId="29" xfId="0" applyBorder="1" applyAlignment="1">
      <alignment vertical="center"/>
    </xf>
    <xf numFmtId="0" fontId="0" fillId="0" borderId="25" xfId="0" applyBorder="1" applyAlignment="1">
      <alignment vertical="center"/>
    </xf>
    <xf numFmtId="176" fontId="5" fillId="0" borderId="30" xfId="0" applyNumberFormat="1" applyFont="1" applyBorder="1" applyAlignment="1">
      <alignment horizontal="right" vertical="center"/>
    </xf>
    <xf numFmtId="0" fontId="5" fillId="0" borderId="31" xfId="0" applyFont="1" applyBorder="1" applyAlignment="1">
      <alignment vertical="center"/>
    </xf>
    <xf numFmtId="176" fontId="0" fillId="0" borderId="7" xfId="0" applyNumberFormat="1" applyBorder="1">
      <alignment vertical="center"/>
    </xf>
    <xf numFmtId="176" fontId="0" fillId="0" borderId="28" xfId="0" applyNumberFormat="1" applyBorder="1">
      <alignment vertical="center"/>
    </xf>
    <xf numFmtId="0" fontId="5" fillId="0" borderId="6" xfId="0" applyFont="1" applyBorder="1" applyAlignment="1">
      <alignment vertical="center"/>
    </xf>
    <xf numFmtId="0" fontId="0" fillId="0" borderId="24" xfId="0" applyBorder="1" applyAlignment="1">
      <alignment vertical="center"/>
    </xf>
    <xf numFmtId="0" fontId="5" fillId="0" borderId="23" xfId="0" applyFont="1" applyBorder="1" applyAlignment="1">
      <alignment vertical="center"/>
    </xf>
    <xf numFmtId="0" fontId="0" fillId="0" borderId="29" xfId="0" applyBorder="1" applyAlignment="1">
      <alignment vertical="center"/>
    </xf>
    <xf numFmtId="0" fontId="0" fillId="0" borderId="25" xfId="0" applyBorder="1" applyAlignment="1">
      <alignment vertical="center"/>
    </xf>
    <xf numFmtId="176" fontId="5" fillId="0" borderId="8" xfId="0" applyNumberFormat="1" applyFont="1" applyBorder="1" applyAlignment="1">
      <alignment horizontal="right" vertical="center" wrapText="1"/>
    </xf>
    <xf numFmtId="0" fontId="5" fillId="0" borderId="32" xfId="0" applyFont="1" applyBorder="1" applyAlignment="1">
      <alignment vertical="center"/>
    </xf>
    <xf numFmtId="0" fontId="5" fillId="0" borderId="33" xfId="0" applyFont="1" applyBorder="1" applyAlignment="1">
      <alignment vertical="center"/>
    </xf>
    <xf numFmtId="0" fontId="5" fillId="0" borderId="34" xfId="0" applyFont="1" applyBorder="1" applyAlignment="1">
      <alignment vertical="center"/>
    </xf>
    <xf numFmtId="0" fontId="5" fillId="0" borderId="27" xfId="0" applyFont="1" applyBorder="1" applyAlignment="1">
      <alignment vertical="center"/>
    </xf>
    <xf numFmtId="0" fontId="5" fillId="0" borderId="35" xfId="0" applyFont="1" applyBorder="1" applyAlignment="1">
      <alignment vertical="center"/>
    </xf>
    <xf numFmtId="0" fontId="5" fillId="0" borderId="11" xfId="0" applyFont="1" applyBorder="1" applyAlignment="1">
      <alignment vertical="center"/>
    </xf>
    <xf numFmtId="0" fontId="5" fillId="0" borderId="36" xfId="0" applyFont="1" applyBorder="1" applyAlignment="1">
      <alignment vertical="center"/>
    </xf>
    <xf numFmtId="0" fontId="5" fillId="0" borderId="37" xfId="0" applyFont="1" applyBorder="1" applyAlignment="1">
      <alignment vertical="center"/>
    </xf>
    <xf numFmtId="176" fontId="5" fillId="0" borderId="12" xfId="0" applyNumberFormat="1" applyFont="1" applyBorder="1" applyAlignment="1">
      <alignment horizontal="right" vertical="center" wrapText="1"/>
    </xf>
    <xf numFmtId="176" fontId="5" fillId="0" borderId="38" xfId="0" applyNumberFormat="1" applyFont="1" applyBorder="1" applyAlignment="1">
      <alignment horizontal="right" vertical="center"/>
    </xf>
    <xf numFmtId="0" fontId="5" fillId="0" borderId="39" xfId="0" applyFont="1" applyBorder="1" applyAlignment="1">
      <alignment horizontal="center" vertical="center"/>
    </xf>
    <xf numFmtId="0" fontId="5" fillId="0" borderId="40" xfId="0" applyFont="1" applyBorder="1" applyAlignment="1">
      <alignment vertical="center"/>
    </xf>
    <xf numFmtId="0" fontId="5" fillId="0" borderId="41" xfId="0" applyFont="1" applyBorder="1" applyAlignment="1">
      <alignment vertical="center"/>
    </xf>
    <xf numFmtId="0" fontId="4" fillId="0" borderId="42" xfId="0" applyFont="1" applyBorder="1" applyAlignment="1">
      <alignment horizontal="center" vertical="center"/>
    </xf>
    <xf numFmtId="0" fontId="4" fillId="0" borderId="43" xfId="0" applyFont="1" applyBorder="1" applyAlignment="1">
      <alignment horizontal="center" vertical="center"/>
    </xf>
    <xf numFmtId="176" fontId="4" fillId="0" borderId="43" xfId="0" applyNumberFormat="1" applyFont="1" applyBorder="1" applyAlignment="1">
      <alignment horizontal="right" vertical="center"/>
    </xf>
    <xf numFmtId="0" fontId="4" fillId="0" borderId="44" xfId="0" applyFont="1" applyBorder="1" applyAlignment="1">
      <alignment horizontal="center" vertical="center"/>
    </xf>
    <xf numFmtId="176" fontId="4" fillId="0" borderId="43" xfId="0" applyNumberFormat="1" applyFont="1" applyBorder="1">
      <alignment vertical="center"/>
    </xf>
    <xf numFmtId="176" fontId="4" fillId="0" borderId="45" xfId="0" applyNumberFormat="1" applyFont="1" applyBorder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5"/>
  <sheetViews>
    <sheetView tabSelected="1" workbookViewId="0">
      <selection activeCell="B23" sqref="B23"/>
    </sheetView>
  </sheetViews>
  <sheetFormatPr defaultRowHeight="16.5" x14ac:dyDescent="0.3"/>
  <cols>
    <col min="3" max="3" width="4" customWidth="1"/>
    <col min="4" max="4" width="12.75" bestFit="1" customWidth="1"/>
    <col min="5" max="6" width="12.625" bestFit="1" customWidth="1"/>
    <col min="9" max="9" width="4" customWidth="1"/>
    <col min="10" max="10" width="12.75" bestFit="1" customWidth="1"/>
    <col min="11" max="12" width="12.625" bestFit="1" customWidth="1"/>
  </cols>
  <sheetData>
    <row r="1" spans="1:12" ht="26.25" x14ac:dyDescent="0.3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</row>
    <row r="2" spans="1:12" x14ac:dyDescent="0.3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2" ht="17.25" thickBot="1" x14ac:dyDescent="0.35">
      <c r="A3" t="s">
        <v>2</v>
      </c>
      <c r="C3" s="3"/>
      <c r="D3" s="4"/>
      <c r="E3" s="4"/>
      <c r="F3" s="4"/>
      <c r="J3" s="4"/>
      <c r="K3" s="4"/>
      <c r="L3" s="4"/>
    </row>
    <row r="4" spans="1:12" ht="32.25" customHeight="1" x14ac:dyDescent="0.3">
      <c r="A4" s="5" t="s">
        <v>3</v>
      </c>
      <c r="B4" s="6"/>
      <c r="C4" s="6"/>
      <c r="D4" s="6"/>
      <c r="E4" s="6"/>
      <c r="F4" s="6"/>
      <c r="G4" s="7" t="s">
        <v>4</v>
      </c>
      <c r="H4" s="8"/>
      <c r="I4" s="8"/>
      <c r="J4" s="8"/>
      <c r="K4" s="8"/>
      <c r="L4" s="9"/>
    </row>
    <row r="5" spans="1:12" ht="32.25" customHeight="1" x14ac:dyDescent="0.3">
      <c r="A5" s="10" t="s">
        <v>5</v>
      </c>
      <c r="B5" s="11"/>
      <c r="C5" s="11"/>
      <c r="D5" s="12" t="s">
        <v>6</v>
      </c>
      <c r="E5" s="12" t="s">
        <v>7</v>
      </c>
      <c r="F5" s="13" t="s">
        <v>8</v>
      </c>
      <c r="G5" s="14" t="s">
        <v>5</v>
      </c>
      <c r="H5" s="11"/>
      <c r="I5" s="11"/>
      <c r="J5" s="15" t="s">
        <v>6</v>
      </c>
      <c r="K5" s="15" t="s">
        <v>7</v>
      </c>
      <c r="L5" s="16" t="s">
        <v>8</v>
      </c>
    </row>
    <row r="6" spans="1:12" ht="32.25" customHeight="1" thickBot="1" x14ac:dyDescent="0.35">
      <c r="A6" s="17" t="s">
        <v>9</v>
      </c>
      <c r="B6" s="18"/>
      <c r="C6" s="18"/>
      <c r="D6" s="19"/>
      <c r="E6" s="19"/>
      <c r="F6" s="20"/>
      <c r="G6" s="21" t="s">
        <v>10</v>
      </c>
      <c r="H6" s="18"/>
      <c r="I6" s="18"/>
      <c r="J6" s="22"/>
      <c r="K6" s="22"/>
      <c r="L6" s="23"/>
    </row>
    <row r="7" spans="1:12" ht="32.25" customHeight="1" thickTop="1" x14ac:dyDescent="0.3">
      <c r="A7" s="24" t="s">
        <v>11</v>
      </c>
      <c r="B7" s="25"/>
      <c r="C7" s="26"/>
      <c r="D7" s="27">
        <f>D8</f>
        <v>19520000</v>
      </c>
      <c r="E7" s="27">
        <f>E8</f>
        <v>2955000</v>
      </c>
      <c r="F7" s="28">
        <f t="shared" ref="F7:F15" si="0">D7-E7</f>
        <v>16565000</v>
      </c>
      <c r="G7" s="29" t="s">
        <v>12</v>
      </c>
      <c r="H7" s="30"/>
      <c r="I7" s="31"/>
      <c r="J7" s="27">
        <f>SUM(J8:J8)</f>
        <v>800000</v>
      </c>
      <c r="K7" s="27">
        <f>SUM(K8:K8)</f>
        <v>600500</v>
      </c>
      <c r="L7" s="32">
        <f t="shared" ref="L7:L12" si="1">J7-K7</f>
        <v>199500</v>
      </c>
    </row>
    <row r="8" spans="1:12" ht="32.25" customHeight="1" x14ac:dyDescent="0.3">
      <c r="A8" s="33"/>
      <c r="B8" s="34" t="s">
        <v>11</v>
      </c>
      <c r="C8" s="35"/>
      <c r="D8" s="36">
        <v>19520000</v>
      </c>
      <c r="E8" s="36">
        <v>2955000</v>
      </c>
      <c r="F8" s="37">
        <f t="shared" si="0"/>
        <v>16565000</v>
      </c>
      <c r="G8" s="38"/>
      <c r="H8" s="39" t="s">
        <v>13</v>
      </c>
      <c r="I8" s="40"/>
      <c r="J8" s="36">
        <v>800000</v>
      </c>
      <c r="K8" s="36">
        <v>600500</v>
      </c>
      <c r="L8" s="41">
        <f t="shared" si="1"/>
        <v>199500</v>
      </c>
    </row>
    <row r="9" spans="1:12" ht="32.25" customHeight="1" x14ac:dyDescent="0.3">
      <c r="A9" s="42" t="s">
        <v>14</v>
      </c>
      <c r="B9" s="43"/>
      <c r="C9" s="44"/>
      <c r="D9" s="36">
        <f>D10</f>
        <v>4000000</v>
      </c>
      <c r="E9" s="36">
        <f>E10</f>
        <v>1635688</v>
      </c>
      <c r="F9" s="45">
        <f t="shared" si="0"/>
        <v>2364312</v>
      </c>
      <c r="G9" s="46" t="s">
        <v>15</v>
      </c>
      <c r="H9" s="43"/>
      <c r="I9" s="44"/>
      <c r="J9" s="47">
        <f>J10</f>
        <v>1200000</v>
      </c>
      <c r="K9" s="47">
        <f>K10</f>
        <v>250000</v>
      </c>
      <c r="L9" s="48">
        <f t="shared" si="1"/>
        <v>950000</v>
      </c>
    </row>
    <row r="10" spans="1:12" ht="32.25" customHeight="1" x14ac:dyDescent="0.3">
      <c r="A10" s="49"/>
      <c r="B10" s="34" t="s">
        <v>16</v>
      </c>
      <c r="C10" s="35"/>
      <c r="D10" s="36">
        <v>4000000</v>
      </c>
      <c r="E10" s="36">
        <v>1635688</v>
      </c>
      <c r="F10" s="45">
        <f t="shared" si="0"/>
        <v>2364312</v>
      </c>
      <c r="G10" s="46"/>
      <c r="H10" s="50" t="s">
        <v>17</v>
      </c>
      <c r="I10" s="44"/>
      <c r="J10" s="47">
        <v>1200000</v>
      </c>
      <c r="K10" s="47">
        <v>250000</v>
      </c>
      <c r="L10" s="48">
        <f t="shared" si="1"/>
        <v>950000</v>
      </c>
    </row>
    <row r="11" spans="1:12" ht="32.25" customHeight="1" x14ac:dyDescent="0.3">
      <c r="A11" s="51" t="s">
        <v>18</v>
      </c>
      <c r="B11" s="52"/>
      <c r="C11" s="53"/>
      <c r="D11" s="36">
        <f>D12</f>
        <v>10000</v>
      </c>
      <c r="E11" s="36">
        <f>E12</f>
        <v>1073</v>
      </c>
      <c r="F11" s="45">
        <f t="shared" si="0"/>
        <v>8927</v>
      </c>
      <c r="G11" s="46" t="s">
        <v>19</v>
      </c>
      <c r="H11" s="43"/>
      <c r="I11" s="44"/>
      <c r="J11" s="54">
        <f>J12</f>
        <v>21530000</v>
      </c>
      <c r="K11" s="54">
        <f>K12</f>
        <v>3000000</v>
      </c>
      <c r="L11" s="41">
        <f t="shared" si="1"/>
        <v>18530000</v>
      </c>
    </row>
    <row r="12" spans="1:12" ht="32.25" customHeight="1" x14ac:dyDescent="0.3">
      <c r="A12" s="55"/>
      <c r="B12" s="56" t="s">
        <v>18</v>
      </c>
      <c r="C12" s="57"/>
      <c r="D12" s="54">
        <v>10000</v>
      </c>
      <c r="E12" s="54">
        <v>1073</v>
      </c>
      <c r="F12" s="45">
        <f t="shared" si="0"/>
        <v>8927</v>
      </c>
      <c r="G12" s="58"/>
      <c r="H12" s="50" t="s">
        <v>19</v>
      </c>
      <c r="I12" s="44"/>
      <c r="J12" s="36">
        <v>21530000</v>
      </c>
      <c r="K12" s="36">
        <v>3000000</v>
      </c>
      <c r="L12" s="41">
        <f t="shared" si="1"/>
        <v>18530000</v>
      </c>
    </row>
    <row r="13" spans="1:12" ht="32.25" customHeight="1" x14ac:dyDescent="0.3">
      <c r="A13" s="51"/>
      <c r="B13" s="52"/>
      <c r="C13" s="53"/>
      <c r="D13" s="36"/>
      <c r="E13" s="36"/>
      <c r="F13" s="45">
        <f t="shared" si="0"/>
        <v>0</v>
      </c>
      <c r="G13" s="59"/>
      <c r="H13" s="50"/>
      <c r="I13" s="44"/>
      <c r="J13" s="36"/>
      <c r="K13" s="36"/>
      <c r="L13" s="41"/>
    </row>
    <row r="14" spans="1:12" ht="32.25" customHeight="1" thickBot="1" x14ac:dyDescent="0.35">
      <c r="A14" s="60"/>
      <c r="B14" s="61"/>
      <c r="C14" s="62"/>
      <c r="D14" s="63"/>
      <c r="E14" s="63"/>
      <c r="F14" s="64">
        <f t="shared" si="0"/>
        <v>0</v>
      </c>
      <c r="G14" s="65"/>
      <c r="H14" s="66"/>
      <c r="I14" s="67"/>
      <c r="J14" s="63"/>
      <c r="K14" s="63"/>
      <c r="L14" s="32"/>
    </row>
    <row r="15" spans="1:12" ht="32.25" customHeight="1" thickTop="1" thickBot="1" x14ac:dyDescent="0.35">
      <c r="A15" s="68" t="s">
        <v>20</v>
      </c>
      <c r="B15" s="69"/>
      <c r="C15" s="69"/>
      <c r="D15" s="70">
        <f>D7+D9+D11+D13</f>
        <v>23530000</v>
      </c>
      <c r="E15" s="70">
        <f>E7+E9+E11+E13</f>
        <v>4591761</v>
      </c>
      <c r="F15" s="70">
        <f t="shared" si="0"/>
        <v>18938239</v>
      </c>
      <c r="G15" s="71" t="s">
        <v>21</v>
      </c>
      <c r="H15" s="69"/>
      <c r="I15" s="69"/>
      <c r="J15" s="72">
        <f>J7+J9+J11</f>
        <v>23530000</v>
      </c>
      <c r="K15" s="72">
        <f>K7+K9+K11</f>
        <v>3850500</v>
      </c>
      <c r="L15" s="73">
        <f>J15-K15</f>
        <v>19679500</v>
      </c>
    </row>
  </sheetData>
  <mergeCells count="23">
    <mergeCell ref="A11:C11"/>
    <mergeCell ref="B12:C12"/>
    <mergeCell ref="A13:C13"/>
    <mergeCell ref="B14:C14"/>
    <mergeCell ref="H14:I14"/>
    <mergeCell ref="A15:C15"/>
    <mergeCell ref="G15:I15"/>
    <mergeCell ref="K5:K6"/>
    <mergeCell ref="L5:L6"/>
    <mergeCell ref="A6:C6"/>
    <mergeCell ref="G6:I6"/>
    <mergeCell ref="G7:I7"/>
    <mergeCell ref="H8:I8"/>
    <mergeCell ref="A1:L1"/>
    <mergeCell ref="A2:L2"/>
    <mergeCell ref="A4:F4"/>
    <mergeCell ref="G4:L4"/>
    <mergeCell ref="A5:C5"/>
    <mergeCell ref="D5:D6"/>
    <mergeCell ref="E5:E6"/>
    <mergeCell ref="F5:F6"/>
    <mergeCell ref="G5:I5"/>
    <mergeCell ref="J5:J6"/>
  </mergeCells>
  <phoneticPr fontId="2" type="noConversion"/>
  <pageMargins left="0.7" right="0.7" top="0.75" bottom="0.75" header="0.3" footer="0.3"/>
  <pageSetup paperSize="9" orientation="landscape" horizontalDpi="4294967293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총괄표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2016-03-31T04:03:49Z</dcterms:created>
  <dcterms:modified xsi:type="dcterms:W3CDTF">2016-03-31T04:04:17Z</dcterms:modified>
</cp:coreProperties>
</file>