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5480" windowHeight="9345"/>
  </bookViews>
  <sheets>
    <sheet name="총괄표" sheetId="3" r:id="rId1"/>
  </sheets>
  <calcPr calcId="144525"/>
</workbook>
</file>

<file path=xl/calcChain.xml><?xml version="1.0" encoding="utf-8"?>
<calcChain xmlns="http://schemas.openxmlformats.org/spreadsheetml/2006/main">
  <c r="F7" i="3" l="1"/>
  <c r="I11" i="3"/>
  <c r="J11" i="3" l="1"/>
  <c r="K10" i="3"/>
  <c r="D11" i="3"/>
  <c r="E11" i="3"/>
  <c r="F8" i="3"/>
  <c r="F5" i="3"/>
  <c r="K9" i="3"/>
  <c r="K8" i="3"/>
  <c r="K7" i="3"/>
  <c r="K6" i="3"/>
  <c r="K5" i="3"/>
  <c r="K11" i="3" l="1"/>
  <c r="F9" i="3"/>
  <c r="F6" i="3"/>
  <c r="F11" i="3" l="1"/>
</calcChain>
</file>

<file path=xl/sharedStrings.xml><?xml version="1.0" encoding="utf-8"?>
<sst xmlns="http://schemas.openxmlformats.org/spreadsheetml/2006/main" count="39" uniqueCount="28">
  <si>
    <t>관</t>
    <phoneticPr fontId="1" type="noConversion"/>
  </si>
  <si>
    <t>항</t>
    <phoneticPr fontId="1" type="noConversion"/>
  </si>
  <si>
    <t>사무비</t>
    <phoneticPr fontId="1" type="noConversion"/>
  </si>
  <si>
    <t>업무추진비</t>
    <phoneticPr fontId="1" type="noConversion"/>
  </si>
  <si>
    <t>시설비</t>
    <phoneticPr fontId="1" type="noConversion"/>
  </si>
  <si>
    <t>번</t>
    <phoneticPr fontId="1" type="noConversion"/>
  </si>
  <si>
    <t>세입</t>
    <phoneticPr fontId="1" type="noConversion"/>
  </si>
  <si>
    <t>세출</t>
    <phoneticPr fontId="1" type="noConversion"/>
  </si>
  <si>
    <t>예산액</t>
    <phoneticPr fontId="1" type="noConversion"/>
  </si>
  <si>
    <t>결산액</t>
    <phoneticPr fontId="1" type="noConversion"/>
  </si>
  <si>
    <t>증감액</t>
    <phoneticPr fontId="1" type="noConversion"/>
  </si>
  <si>
    <t>보조금수입</t>
    <phoneticPr fontId="1" type="noConversion"/>
  </si>
  <si>
    <t>세입합계</t>
    <phoneticPr fontId="1" type="noConversion"/>
  </si>
  <si>
    <t>세출합계</t>
    <phoneticPr fontId="1" type="noConversion"/>
  </si>
  <si>
    <t>이월금</t>
    <phoneticPr fontId="1" type="noConversion"/>
  </si>
  <si>
    <t>운영비</t>
    <phoneticPr fontId="1" type="noConversion"/>
  </si>
  <si>
    <t>잡수입</t>
    <phoneticPr fontId="1" type="noConversion"/>
  </si>
  <si>
    <t>인건비</t>
    <phoneticPr fontId="1" type="noConversion"/>
  </si>
  <si>
    <t>전입금</t>
    <phoneticPr fontId="1" type="noConversion"/>
  </si>
  <si>
    <t>사업비</t>
    <phoneticPr fontId="1" type="noConversion"/>
  </si>
  <si>
    <t>후원금수입</t>
    <phoneticPr fontId="1" type="noConversion"/>
  </si>
  <si>
    <t xml:space="preserve"> </t>
    <phoneticPr fontId="1" type="noConversion"/>
  </si>
  <si>
    <t xml:space="preserve"> </t>
    <phoneticPr fontId="1" type="noConversion"/>
  </si>
  <si>
    <t>재산조성비</t>
    <phoneticPr fontId="1" type="noConversion"/>
  </si>
  <si>
    <t>샬롬노인복지센터 2013년도 세입ㆍ세출 결산 총괄표</t>
    <phoneticPr fontId="1" type="noConversion"/>
  </si>
  <si>
    <t>후원금사용</t>
    <phoneticPr fontId="1" type="noConversion"/>
  </si>
  <si>
    <t>비지정후원금</t>
    <phoneticPr fontId="1" type="noConversion"/>
  </si>
  <si>
    <t>※ 차기이월금 : 385,079원 (후원금 : 385,079원)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</si>
</sst>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3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3" fontId="7" fillId="0" borderId="6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 wrapText="1"/>
    </xf>
    <xf numFmtId="41" fontId="7" fillId="0" borderId="1" xfId="1" applyFont="1" applyBorder="1" applyAlignment="1">
      <alignment horizontal="right" vertical="center"/>
    </xf>
    <xf numFmtId="3" fontId="7" fillId="0" borderId="2" xfId="0" applyNumberFormat="1" applyFont="1" applyBorder="1" applyAlignment="1">
      <alignment vertical="center"/>
    </xf>
    <xf numFmtId="3" fontId="7" fillId="0" borderId="18" xfId="0" applyNumberFormat="1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4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3" fontId="7" fillId="2" borderId="19" xfId="0" applyNumberFormat="1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horizontal="right" vertical="center" wrapText="1"/>
    </xf>
    <xf numFmtId="3" fontId="7" fillId="2" borderId="20" xfId="0" applyNumberFormat="1" applyFont="1" applyFill="1" applyBorder="1" applyAlignment="1">
      <alignment horizontal="right" vertical="center" wrapText="1"/>
    </xf>
    <xf numFmtId="3" fontId="7" fillId="2" borderId="21" xfId="0" applyNumberFormat="1" applyFont="1" applyFill="1" applyBorder="1" applyAlignment="1">
      <alignment horizontal="right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zoomScaleNormal="100" workbookViewId="0">
      <selection activeCell="A2" sqref="A2:K2"/>
    </sheetView>
  </sheetViews>
  <sheetFormatPr defaultRowHeight="16.5" x14ac:dyDescent="0.3"/>
  <cols>
    <col min="1" max="1" width="4.625" customWidth="1"/>
    <col min="2" max="2" width="11.625" customWidth="1"/>
    <col min="3" max="3" width="11.5" customWidth="1"/>
    <col min="4" max="4" width="11.875" customWidth="1"/>
    <col min="5" max="5" width="11.5" customWidth="1"/>
    <col min="6" max="6" width="10.875" customWidth="1"/>
    <col min="7" max="7" width="11" customWidth="1"/>
    <col min="8" max="8" width="11.5" customWidth="1"/>
    <col min="9" max="9" width="13.25" customWidth="1"/>
    <col min="10" max="10" width="12" customWidth="1"/>
    <col min="11" max="11" width="12.875" customWidth="1"/>
    <col min="12" max="15" width="9" customWidth="1"/>
  </cols>
  <sheetData>
    <row r="1" spans="1:11" ht="26.25" customHeight="1" x14ac:dyDescent="0.3"/>
    <row r="2" spans="1:11" ht="66" customHeight="1" thickBot="1" x14ac:dyDescent="0.35">
      <c r="A2" s="23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45.75" customHeight="1" x14ac:dyDescent="0.3">
      <c r="A3" s="24" t="s">
        <v>5</v>
      </c>
      <c r="B3" s="30" t="s">
        <v>6</v>
      </c>
      <c r="C3" s="30"/>
      <c r="D3" s="30"/>
      <c r="E3" s="30"/>
      <c r="F3" s="30"/>
      <c r="G3" s="30" t="s">
        <v>7</v>
      </c>
      <c r="H3" s="30"/>
      <c r="I3" s="30"/>
      <c r="J3" s="30"/>
      <c r="K3" s="31"/>
    </row>
    <row r="4" spans="1:11" ht="45.75" customHeight="1" x14ac:dyDescent="0.3">
      <c r="A4" s="25"/>
      <c r="B4" s="2" t="s">
        <v>0</v>
      </c>
      <c r="C4" s="2" t="s">
        <v>1</v>
      </c>
      <c r="D4" s="2" t="s">
        <v>8</v>
      </c>
      <c r="E4" s="2" t="s">
        <v>9</v>
      </c>
      <c r="F4" s="2" t="s">
        <v>10</v>
      </c>
      <c r="G4" s="2" t="s">
        <v>0</v>
      </c>
      <c r="H4" s="2" t="s">
        <v>1</v>
      </c>
      <c r="I4" s="2" t="s">
        <v>8</v>
      </c>
      <c r="J4" s="2" t="s">
        <v>9</v>
      </c>
      <c r="K4" s="3" t="s">
        <v>10</v>
      </c>
    </row>
    <row r="5" spans="1:11" ht="48" customHeight="1" x14ac:dyDescent="0.3">
      <c r="A5" s="1">
        <v>1</v>
      </c>
      <c r="B5" s="2" t="s">
        <v>11</v>
      </c>
      <c r="C5" s="2" t="s">
        <v>11</v>
      </c>
      <c r="D5" s="7">
        <v>124320000</v>
      </c>
      <c r="E5" s="7">
        <v>124320000</v>
      </c>
      <c r="F5" s="7">
        <f t="shared" ref="F5:F9" si="0">E5-D5</f>
        <v>0</v>
      </c>
      <c r="G5" s="32" t="s">
        <v>2</v>
      </c>
      <c r="H5" s="2" t="s">
        <v>3</v>
      </c>
      <c r="I5" s="7">
        <v>6960000</v>
      </c>
      <c r="J5" s="7">
        <v>6622800</v>
      </c>
      <c r="K5" s="8">
        <f t="shared" ref="K5:K11" si="1">J5-I5</f>
        <v>-337200</v>
      </c>
    </row>
    <row r="6" spans="1:11" ht="48" customHeight="1" x14ac:dyDescent="0.3">
      <c r="A6" s="1">
        <v>2</v>
      </c>
      <c r="B6" s="2" t="s">
        <v>14</v>
      </c>
      <c r="C6" s="2" t="s">
        <v>14</v>
      </c>
      <c r="D6" s="7">
        <v>10000</v>
      </c>
      <c r="E6" s="7">
        <v>0</v>
      </c>
      <c r="F6" s="7">
        <f t="shared" si="0"/>
        <v>-10000</v>
      </c>
      <c r="G6" s="33"/>
      <c r="H6" s="2" t="s">
        <v>15</v>
      </c>
      <c r="I6" s="7">
        <v>11060000</v>
      </c>
      <c r="J6" s="7">
        <v>8536204</v>
      </c>
      <c r="K6" s="8">
        <f t="shared" si="1"/>
        <v>-2523796</v>
      </c>
    </row>
    <row r="7" spans="1:11" ht="48" customHeight="1" x14ac:dyDescent="0.3">
      <c r="A7" s="1">
        <v>3</v>
      </c>
      <c r="B7" s="2" t="s">
        <v>16</v>
      </c>
      <c r="C7" s="2" t="s">
        <v>16</v>
      </c>
      <c r="D7" s="6">
        <v>7167950</v>
      </c>
      <c r="E7" s="10">
        <v>17983</v>
      </c>
      <c r="F7" s="11">
        <f t="shared" si="0"/>
        <v>-7149967</v>
      </c>
      <c r="G7" s="34"/>
      <c r="H7" s="16" t="s">
        <v>17</v>
      </c>
      <c r="I7" s="14">
        <v>94467950</v>
      </c>
      <c r="J7" s="14">
        <v>89843970</v>
      </c>
      <c r="K7" s="15">
        <f t="shared" si="1"/>
        <v>-4623980</v>
      </c>
    </row>
    <row r="8" spans="1:11" ht="48" customHeight="1" x14ac:dyDescent="0.3">
      <c r="A8" s="1">
        <v>4</v>
      </c>
      <c r="B8" s="2" t="s">
        <v>18</v>
      </c>
      <c r="C8" s="2" t="s">
        <v>18</v>
      </c>
      <c r="D8" s="13">
        <v>14000000</v>
      </c>
      <c r="E8" s="10">
        <v>1000000</v>
      </c>
      <c r="F8" s="7">
        <f t="shared" si="0"/>
        <v>-13000000</v>
      </c>
      <c r="G8" s="2" t="s">
        <v>19</v>
      </c>
      <c r="H8" s="2" t="s">
        <v>19</v>
      </c>
      <c r="I8" s="7">
        <v>37970000</v>
      </c>
      <c r="J8" s="7">
        <v>22256630</v>
      </c>
      <c r="K8" s="8">
        <f t="shared" si="1"/>
        <v>-15713370</v>
      </c>
    </row>
    <row r="9" spans="1:11" ht="48" customHeight="1" x14ac:dyDescent="0.3">
      <c r="A9" s="1">
        <v>5</v>
      </c>
      <c r="B9" s="2" t="s">
        <v>20</v>
      </c>
      <c r="C9" s="2" t="s">
        <v>20</v>
      </c>
      <c r="D9" s="12">
        <v>5700000</v>
      </c>
      <c r="E9" s="7">
        <v>2656700</v>
      </c>
      <c r="F9" s="7">
        <f t="shared" si="0"/>
        <v>-3043300</v>
      </c>
      <c r="G9" s="16" t="s">
        <v>25</v>
      </c>
      <c r="H9" s="42" t="s">
        <v>26</v>
      </c>
      <c r="I9" s="17">
        <v>0</v>
      </c>
      <c r="J9" s="17">
        <v>170000</v>
      </c>
      <c r="K9" s="18">
        <f t="shared" si="1"/>
        <v>170000</v>
      </c>
    </row>
    <row r="10" spans="1:11" ht="48" customHeight="1" thickBot="1" x14ac:dyDescent="0.35">
      <c r="A10" s="4">
        <v>6</v>
      </c>
      <c r="B10" s="5" t="s">
        <v>21</v>
      </c>
      <c r="C10" s="5" t="s">
        <v>22</v>
      </c>
      <c r="D10" s="9">
        <v>0</v>
      </c>
      <c r="E10" s="9">
        <v>0</v>
      </c>
      <c r="F10" s="9">
        <v>0</v>
      </c>
      <c r="G10" s="16" t="s">
        <v>23</v>
      </c>
      <c r="H10" s="16" t="s">
        <v>4</v>
      </c>
      <c r="I10" s="17">
        <v>740000</v>
      </c>
      <c r="J10" s="17">
        <v>140000</v>
      </c>
      <c r="K10" s="18">
        <f t="shared" si="1"/>
        <v>-600000</v>
      </c>
    </row>
    <row r="11" spans="1:11" ht="21.75" customHeight="1" thickTop="1" x14ac:dyDescent="0.3">
      <c r="A11" s="26" t="s">
        <v>12</v>
      </c>
      <c r="B11" s="27"/>
      <c r="C11" s="27"/>
      <c r="D11" s="40">
        <f>SUM(D5:D10)</f>
        <v>151197950</v>
      </c>
      <c r="E11" s="40">
        <f>SUM(E5:E10)</f>
        <v>127994683</v>
      </c>
      <c r="F11" s="40">
        <f>SUM(F5:F10)</f>
        <v>-23203267</v>
      </c>
      <c r="G11" s="35" t="s">
        <v>13</v>
      </c>
      <c r="H11" s="35"/>
      <c r="I11" s="36">
        <f>I5+I6+I7+I8+I9+I10</f>
        <v>151197950</v>
      </c>
      <c r="J11" s="36">
        <f>SUM(J5:J10)</f>
        <v>127569604</v>
      </c>
      <c r="K11" s="38">
        <f t="shared" si="1"/>
        <v>-23628346</v>
      </c>
    </row>
    <row r="12" spans="1:11" ht="15.75" customHeight="1" thickBot="1" x14ac:dyDescent="0.35">
      <c r="A12" s="28"/>
      <c r="B12" s="29"/>
      <c r="C12" s="29"/>
      <c r="D12" s="41"/>
      <c r="E12" s="41"/>
      <c r="F12" s="41"/>
      <c r="G12" s="29"/>
      <c r="H12" s="29"/>
      <c r="I12" s="37" ph="1"/>
      <c r="J12" s="37"/>
      <c r="K12" s="39"/>
    </row>
    <row r="13" spans="1:11" ht="17.25" thickBot="1" x14ac:dyDescent="0.35"/>
    <row r="14" spans="1:11" ht="18" thickTop="1" thickBot="1" x14ac:dyDescent="0.35">
      <c r="A14" s="19" t="s">
        <v>27</v>
      </c>
      <c r="B14" s="20"/>
      <c r="C14" s="20"/>
      <c r="D14" s="20"/>
      <c r="E14" s="20"/>
      <c r="F14" s="20"/>
      <c r="G14" s="20"/>
      <c r="H14" s="20"/>
      <c r="I14" s="21"/>
      <c r="J14" s="21"/>
      <c r="K14" s="22"/>
    </row>
    <row r="15" spans="1:11" ht="17.25" thickTop="1" x14ac:dyDescent="0.3"/>
  </sheetData>
  <mergeCells count="14">
    <mergeCell ref="A14:K14"/>
    <mergeCell ref="A2:K2"/>
    <mergeCell ref="A3:A4"/>
    <mergeCell ref="A11:C12"/>
    <mergeCell ref="B3:F3"/>
    <mergeCell ref="G3:K3"/>
    <mergeCell ref="G5:G7"/>
    <mergeCell ref="G11:H12"/>
    <mergeCell ref="I11:I12"/>
    <mergeCell ref="J11:J12"/>
    <mergeCell ref="K11:K12"/>
    <mergeCell ref="D11:D12"/>
    <mergeCell ref="E11:E12"/>
    <mergeCell ref="F11:F12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Company>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블랙에디션</cp:lastModifiedBy>
  <cp:lastPrinted>2012-02-09T08:20:57Z</cp:lastPrinted>
  <dcterms:created xsi:type="dcterms:W3CDTF">2011-03-19T00:46:21Z</dcterms:created>
  <dcterms:modified xsi:type="dcterms:W3CDTF">2014-05-02T05:09:31Z</dcterms:modified>
</cp:coreProperties>
</file>