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총괄표" sheetId="3" r:id="rId1"/>
    <sheet name="기타비용명세서" sheetId="2" r:id="rId2"/>
  </sheets>
  <calcPr calcId="144525"/>
</workbook>
</file>

<file path=xl/calcChain.xml><?xml version="1.0" encoding="utf-8"?>
<calcChain xmlns="http://schemas.openxmlformats.org/spreadsheetml/2006/main">
  <c r="C13" i="2" l="1"/>
  <c r="F15" i="3"/>
  <c r="F14" i="3"/>
  <c r="L13" i="3"/>
  <c r="F13" i="3"/>
  <c r="K12" i="3"/>
  <c r="J12" i="3"/>
  <c r="E12" i="3"/>
  <c r="D12" i="3"/>
  <c r="L11" i="3"/>
  <c r="F11" i="3"/>
  <c r="K10" i="3"/>
  <c r="L10" i="3" s="1"/>
  <c r="J10" i="3"/>
  <c r="E10" i="3"/>
  <c r="D10" i="3"/>
  <c r="F10" i="3" s="1"/>
  <c r="L9" i="3"/>
  <c r="F9" i="3"/>
  <c r="L8" i="3"/>
  <c r="F8" i="3"/>
  <c r="K7" i="3"/>
  <c r="K16" i="3" s="1"/>
  <c r="J7" i="3"/>
  <c r="E7" i="3"/>
  <c r="D7" i="3"/>
  <c r="L7" i="3" l="1"/>
  <c r="F12" i="3"/>
  <c r="E16" i="3"/>
  <c r="L12" i="3"/>
  <c r="D16" i="3"/>
  <c r="F7" i="3"/>
  <c r="J16" i="3"/>
  <c r="L16" i="3" s="1"/>
  <c r="C14" i="2"/>
  <c r="F16" i="3" l="1"/>
</calcChain>
</file>

<file path=xl/sharedStrings.xml><?xml version="1.0" encoding="utf-8"?>
<sst xmlns="http://schemas.openxmlformats.org/spreadsheetml/2006/main" count="66" uniqueCount="46">
  <si>
    <t>세입총괄</t>
    <phoneticPr fontId="3" type="noConversion"/>
  </si>
  <si>
    <t>세출총괄</t>
    <phoneticPr fontId="3" type="noConversion"/>
  </si>
  <si>
    <t>과목</t>
    <phoneticPr fontId="3" type="noConversion"/>
  </si>
  <si>
    <t>예산액</t>
    <phoneticPr fontId="3" type="noConversion"/>
  </si>
  <si>
    <t>결산액</t>
    <phoneticPr fontId="3" type="noConversion"/>
  </si>
  <si>
    <t>증감</t>
    <phoneticPr fontId="3" type="noConversion"/>
  </si>
  <si>
    <t>관항</t>
    <phoneticPr fontId="3" type="noConversion"/>
  </si>
  <si>
    <t>사무비</t>
    <phoneticPr fontId="3" type="noConversion"/>
  </si>
  <si>
    <t>운영비</t>
    <phoneticPr fontId="3" type="noConversion"/>
  </si>
  <si>
    <t>이월금</t>
    <phoneticPr fontId="3" type="noConversion"/>
  </si>
  <si>
    <t>전년도이월금</t>
    <phoneticPr fontId="3" type="noConversion"/>
  </si>
  <si>
    <t>잡수입</t>
    <phoneticPr fontId="3" type="noConversion"/>
  </si>
  <si>
    <t>세입총계</t>
    <phoneticPr fontId="3" type="noConversion"/>
  </si>
  <si>
    <t>세출총계</t>
    <phoneticPr fontId="3" type="noConversion"/>
  </si>
  <si>
    <t>기타비용 명세서</t>
    <phoneticPr fontId="2" type="noConversion"/>
  </si>
  <si>
    <t>(단위:원)</t>
    <phoneticPr fontId="2" type="noConversion"/>
  </si>
  <si>
    <t>구분</t>
  </si>
  <si>
    <t>내역</t>
  </si>
  <si>
    <t>금액</t>
  </si>
  <si>
    <t>산출내역</t>
  </si>
  <si>
    <t>비고</t>
  </si>
  <si>
    <t>전출금</t>
    <phoneticPr fontId="2" type="noConversion"/>
  </si>
  <si>
    <t>시설전출금</t>
    <phoneticPr fontId="2" type="noConversion"/>
  </si>
  <si>
    <t>전출금 소계</t>
    <phoneticPr fontId="2" type="noConversion"/>
  </si>
  <si>
    <t>합계</t>
    <phoneticPr fontId="2" type="noConversion"/>
  </si>
  <si>
    <t>산하시설전출-샬롬노인복지센터</t>
    <phoneticPr fontId="2" type="noConversion"/>
  </si>
  <si>
    <t>(사단법인 샬롬)</t>
    <phoneticPr fontId="3" type="noConversion"/>
  </si>
  <si>
    <t>(1) 세입ㆍ세출 추경 예산 총괄</t>
    <phoneticPr fontId="3" type="noConversion"/>
  </si>
  <si>
    <t>후원금수입</t>
    <phoneticPr fontId="3" type="noConversion"/>
  </si>
  <si>
    <t>업무추진비</t>
    <phoneticPr fontId="3" type="noConversion"/>
  </si>
  <si>
    <t>사업비</t>
    <phoneticPr fontId="3" type="noConversion"/>
  </si>
  <si>
    <t>일반사업비</t>
    <phoneticPr fontId="3" type="noConversion"/>
  </si>
  <si>
    <t>전출금</t>
    <phoneticPr fontId="3" type="noConversion"/>
  </si>
  <si>
    <t>2017년도 세입ㆍ세출 결산서</t>
    <phoneticPr fontId="3" type="noConversion"/>
  </si>
  <si>
    <t>업무추진비</t>
    <phoneticPr fontId="2" type="noConversion"/>
  </si>
  <si>
    <t>회의비</t>
    <phoneticPr fontId="2" type="noConversion"/>
  </si>
  <si>
    <t>2017년 법인 정기 이사회 회의비</t>
    <phoneticPr fontId="2" type="noConversion"/>
  </si>
  <si>
    <t>제1차 저체 직원회의 간식구입</t>
    <phoneticPr fontId="2" type="noConversion"/>
  </si>
  <si>
    <t>운영비</t>
    <phoneticPr fontId="2" type="noConversion"/>
  </si>
  <si>
    <t>수용비및수수료</t>
    <phoneticPr fontId="2" type="noConversion"/>
  </si>
  <si>
    <t>법인 공인증서 갱신 수수료</t>
    <phoneticPr fontId="2" type="noConversion"/>
  </si>
  <si>
    <t>제세공과금</t>
    <phoneticPr fontId="2" type="noConversion"/>
  </si>
  <si>
    <t>대구시사회복지협의회 회비 납부</t>
    <phoneticPr fontId="2" type="noConversion"/>
  </si>
  <si>
    <t>일반사업비</t>
    <phoneticPr fontId="2" type="noConversion"/>
  </si>
  <si>
    <t>법인운영사업비</t>
    <phoneticPr fontId="2" type="noConversion"/>
  </si>
  <si>
    <t>2017년 송년회 행사 현수막 제작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</si>
</sst>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20"/>
      <color rgb="FF00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00">
    <xf numFmtId="0" fontId="0" fillId="0" borderId="0" xfId="0">
      <alignment vertical="center"/>
    </xf>
    <xf numFmtId="49" fontId="8" fillId="0" borderId="0" xfId="0" applyNumberFormat="1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9" fontId="8" fillId="0" borderId="37" xfId="0" applyNumberFormat="1" applyFont="1" applyFill="1" applyBorder="1" applyAlignment="1">
      <alignment horizontal="center" vertical="center" wrapText="1"/>
    </xf>
    <xf numFmtId="49" fontId="8" fillId="0" borderId="38" xfId="0" applyNumberFormat="1" applyFont="1" applyFill="1" applyBorder="1" applyAlignment="1">
      <alignment horizontal="center" vertical="center" wrapText="1"/>
    </xf>
    <xf numFmtId="49" fontId="8" fillId="0" borderId="41" xfId="0" applyNumberFormat="1" applyFont="1" applyFill="1" applyBorder="1" applyAlignment="1">
      <alignment horizontal="center" vertical="center" wrapText="1"/>
    </xf>
    <xf numFmtId="49" fontId="8" fillId="0" borderId="42" xfId="0" applyNumberFormat="1" applyFont="1" applyFill="1" applyBorder="1" applyAlignment="1">
      <alignment horizontal="left" vertical="center" wrapText="1"/>
    </xf>
    <xf numFmtId="49" fontId="8" fillId="0" borderId="43" xfId="0" applyNumberFormat="1" applyFont="1" applyFill="1" applyBorder="1" applyAlignment="1">
      <alignment horizontal="left" vertical="center" wrapText="1"/>
    </xf>
    <xf numFmtId="0" fontId="9" fillId="0" borderId="46" xfId="0" applyFont="1" applyFill="1" applyBorder="1" applyAlignment="1">
      <alignment vertical="center"/>
    </xf>
    <xf numFmtId="0" fontId="9" fillId="0" borderId="43" xfId="0" applyFont="1" applyFill="1" applyBorder="1" applyAlignment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9" fillId="0" borderId="51" xfId="0" applyFont="1" applyBorder="1" applyAlignment="1">
      <alignment vertical="center"/>
    </xf>
    <xf numFmtId="0" fontId="9" fillId="0" borderId="0" xfId="1">
      <alignment vertical="center"/>
    </xf>
    <xf numFmtId="0" fontId="9" fillId="0" borderId="0" xfId="1" applyFont="1">
      <alignment vertical="center"/>
    </xf>
    <xf numFmtId="176" fontId="9" fillId="0" borderId="0" xfId="1" applyNumberFormat="1">
      <alignment vertical="center"/>
    </xf>
    <xf numFmtId="0" fontId="5" fillId="0" borderId="14" xfId="1" applyFont="1" applyBorder="1" applyAlignment="1">
      <alignment horizontal="center" vertical="center"/>
    </xf>
    <xf numFmtId="0" fontId="5" fillId="0" borderId="20" xfId="1" applyFont="1" applyBorder="1" applyAlignment="1">
      <alignment vertical="center"/>
    </xf>
    <xf numFmtId="0" fontId="5" fillId="0" borderId="16" xfId="1" applyFont="1" applyBorder="1" applyAlignment="1">
      <alignment vertical="center"/>
    </xf>
    <xf numFmtId="176" fontId="5" fillId="0" borderId="7" xfId="1" applyNumberFormat="1" applyFont="1" applyBorder="1" applyAlignment="1">
      <alignment horizontal="right" vertical="center" wrapText="1"/>
    </xf>
    <xf numFmtId="176" fontId="5" fillId="0" borderId="55" xfId="1" applyNumberFormat="1" applyFont="1" applyBorder="1" applyAlignment="1">
      <alignment horizontal="right" vertical="center"/>
    </xf>
    <xf numFmtId="176" fontId="5" fillId="0" borderId="59" xfId="1" applyNumberFormat="1" applyFont="1" applyBorder="1" applyAlignment="1">
      <alignment horizontal="right" vertical="center" wrapText="1"/>
    </xf>
    <xf numFmtId="176" fontId="5" fillId="0" borderId="60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vertical="center"/>
    </xf>
    <xf numFmtId="176" fontId="5" fillId="0" borderId="17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right" vertical="center"/>
    </xf>
    <xf numFmtId="0" fontId="5" fillId="0" borderId="14" xfId="1" applyFont="1" applyBorder="1" applyAlignment="1">
      <alignment vertical="center"/>
    </xf>
    <xf numFmtId="0" fontId="9" fillId="0" borderId="20" xfId="1" applyBorder="1" applyAlignment="1">
      <alignment vertical="center"/>
    </xf>
    <xf numFmtId="0" fontId="9" fillId="0" borderId="16" xfId="1" applyBorder="1" applyAlignment="1">
      <alignment vertical="center"/>
    </xf>
    <xf numFmtId="176" fontId="5" fillId="0" borderId="21" xfId="1" applyNumberFormat="1" applyFont="1" applyBorder="1" applyAlignment="1">
      <alignment horizontal="right" vertical="center"/>
    </xf>
    <xf numFmtId="0" fontId="5" fillId="0" borderId="22" xfId="1" applyFont="1" applyBorder="1" applyAlignment="1">
      <alignment vertical="center"/>
    </xf>
    <xf numFmtId="176" fontId="9" fillId="0" borderId="7" xfId="1" applyNumberFormat="1" applyBorder="1">
      <alignment vertical="center"/>
    </xf>
    <xf numFmtId="176" fontId="9" fillId="0" borderId="19" xfId="1" applyNumberFormat="1" applyBorder="1">
      <alignment vertical="center"/>
    </xf>
    <xf numFmtId="0" fontId="5" fillId="0" borderId="6" xfId="1" applyFont="1" applyBorder="1" applyAlignment="1">
      <alignment vertical="center"/>
    </xf>
    <xf numFmtId="0" fontId="9" fillId="0" borderId="15" xfId="1" applyBorder="1" applyAlignment="1">
      <alignment vertical="center"/>
    </xf>
    <xf numFmtId="176" fontId="5" fillId="0" borderId="8" xfId="1" applyNumberFormat="1" applyFont="1" applyBorder="1" applyAlignment="1">
      <alignment horizontal="right" vertical="center" wrapText="1"/>
    </xf>
    <xf numFmtId="0" fontId="5" fillId="0" borderId="23" xfId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0" fontId="5" fillId="0" borderId="2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176" fontId="5" fillId="0" borderId="11" xfId="1" applyNumberFormat="1" applyFont="1" applyBorder="1" applyAlignment="1">
      <alignment horizontal="right" vertical="center" wrapText="1"/>
    </xf>
    <xf numFmtId="176" fontId="5" fillId="0" borderId="29" xfId="1" applyNumberFormat="1" applyFont="1" applyBorder="1" applyAlignment="1">
      <alignment horizontal="right" vertical="center"/>
    </xf>
    <xf numFmtId="0" fontId="5" fillId="0" borderId="30" xfId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6" fontId="4" fillId="0" borderId="34" xfId="1" applyNumberFormat="1" applyFont="1" applyBorder="1">
      <alignment vertical="center"/>
    </xf>
    <xf numFmtId="176" fontId="4" fillId="0" borderId="36" xfId="1" applyNumberFormat="1" applyFont="1" applyBorder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2" fontId="9" fillId="0" borderId="46" xfId="0" applyNumberFormat="1" applyFont="1" applyFill="1" applyBorder="1" applyAlignment="1">
      <alignment vertical="center"/>
    </xf>
    <xf numFmtId="0" fontId="4" fillId="0" borderId="33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5" fillId="0" borderId="15" xfId="1" applyFont="1" applyBorder="1" applyAlignment="1">
      <alignment vertical="center"/>
    </xf>
    <xf numFmtId="0" fontId="5" fillId="0" borderId="16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9" fillId="0" borderId="20" xfId="1" applyBorder="1" applyAlignment="1">
      <alignment vertical="center"/>
    </xf>
    <xf numFmtId="0" fontId="9" fillId="0" borderId="16" xfId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5" fillId="0" borderId="25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28" xfId="1" applyFont="1" applyBorder="1" applyAlignment="1">
      <alignment vertical="center"/>
    </xf>
    <xf numFmtId="0" fontId="5" fillId="0" borderId="31" xfId="1" applyFont="1" applyBorder="1" applyAlignment="1">
      <alignment vertical="center"/>
    </xf>
    <xf numFmtId="0" fontId="5" fillId="0" borderId="32" xfId="1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5" fillId="0" borderId="56" xfId="1" applyFont="1" applyBorder="1" applyAlignment="1">
      <alignment vertical="center"/>
    </xf>
    <xf numFmtId="0" fontId="5" fillId="0" borderId="57" xfId="1" applyFont="1" applyBorder="1" applyAlignment="1">
      <alignment vertical="center"/>
    </xf>
    <xf numFmtId="0" fontId="5" fillId="0" borderId="58" xfId="1" applyFont="1" applyBorder="1" applyAlignment="1">
      <alignment vertical="center"/>
    </xf>
    <xf numFmtId="0" fontId="1" fillId="0" borderId="0" xfId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176" fontId="0" fillId="0" borderId="52" xfId="0" applyNumberFormat="1" applyBorder="1" applyAlignment="1">
      <alignment horizontal="right" vertical="center"/>
    </xf>
    <xf numFmtId="176" fontId="0" fillId="0" borderId="53" xfId="0" applyNumberFormat="1" applyBorder="1" applyAlignment="1">
      <alignment horizontal="right" vertical="center"/>
    </xf>
    <xf numFmtId="0" fontId="0" fillId="0" borderId="5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8" fillId="0" borderId="44" xfId="0" applyNumberFormat="1" applyFont="1" applyFill="1" applyBorder="1" applyAlignment="1">
      <alignment horizontal="right" vertical="center" wrapText="1"/>
    </xf>
    <xf numFmtId="0" fontId="9" fillId="0" borderId="45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49" fontId="8" fillId="0" borderId="39" xfId="0" applyNumberFormat="1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vertical="center"/>
    </xf>
    <xf numFmtId="49" fontId="8" fillId="0" borderId="47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L14" sqref="L14"/>
    </sheetView>
  </sheetViews>
  <sheetFormatPr defaultRowHeight="16.5" x14ac:dyDescent="0.3"/>
  <cols>
    <col min="1" max="2" width="8.625" style="14" customWidth="1"/>
    <col min="3" max="3" width="8.625" style="15" customWidth="1"/>
    <col min="4" max="6" width="17.25" style="16" customWidth="1"/>
    <col min="7" max="9" width="8.625" style="14" customWidth="1"/>
    <col min="10" max="12" width="17.25" style="16" customWidth="1"/>
    <col min="13" max="256" width="9" style="14"/>
    <col min="257" max="259" width="8.625" style="14" customWidth="1"/>
    <col min="260" max="262" width="17.25" style="14" customWidth="1"/>
    <col min="263" max="265" width="8.625" style="14" customWidth="1"/>
    <col min="266" max="268" width="17.25" style="14" customWidth="1"/>
    <col min="269" max="512" width="9" style="14"/>
    <col min="513" max="515" width="8.625" style="14" customWidth="1"/>
    <col min="516" max="518" width="17.25" style="14" customWidth="1"/>
    <col min="519" max="521" width="8.625" style="14" customWidth="1"/>
    <col min="522" max="524" width="17.25" style="14" customWidth="1"/>
    <col min="525" max="768" width="9" style="14"/>
    <col min="769" max="771" width="8.625" style="14" customWidth="1"/>
    <col min="772" max="774" width="17.25" style="14" customWidth="1"/>
    <col min="775" max="777" width="8.625" style="14" customWidth="1"/>
    <col min="778" max="780" width="17.25" style="14" customWidth="1"/>
    <col min="781" max="1024" width="9" style="14"/>
    <col min="1025" max="1027" width="8.625" style="14" customWidth="1"/>
    <col min="1028" max="1030" width="17.25" style="14" customWidth="1"/>
    <col min="1031" max="1033" width="8.625" style="14" customWidth="1"/>
    <col min="1034" max="1036" width="17.25" style="14" customWidth="1"/>
    <col min="1037" max="1280" width="9" style="14"/>
    <col min="1281" max="1283" width="8.625" style="14" customWidth="1"/>
    <col min="1284" max="1286" width="17.25" style="14" customWidth="1"/>
    <col min="1287" max="1289" width="8.625" style="14" customWidth="1"/>
    <col min="1290" max="1292" width="17.25" style="14" customWidth="1"/>
    <col min="1293" max="1536" width="9" style="14"/>
    <col min="1537" max="1539" width="8.625" style="14" customWidth="1"/>
    <col min="1540" max="1542" width="17.25" style="14" customWidth="1"/>
    <col min="1543" max="1545" width="8.625" style="14" customWidth="1"/>
    <col min="1546" max="1548" width="17.25" style="14" customWidth="1"/>
    <col min="1549" max="1792" width="9" style="14"/>
    <col min="1793" max="1795" width="8.625" style="14" customWidth="1"/>
    <col min="1796" max="1798" width="17.25" style="14" customWidth="1"/>
    <col min="1799" max="1801" width="8.625" style="14" customWidth="1"/>
    <col min="1802" max="1804" width="17.25" style="14" customWidth="1"/>
    <col min="1805" max="2048" width="9" style="14"/>
    <col min="2049" max="2051" width="8.625" style="14" customWidth="1"/>
    <col min="2052" max="2054" width="17.25" style="14" customWidth="1"/>
    <col min="2055" max="2057" width="8.625" style="14" customWidth="1"/>
    <col min="2058" max="2060" width="17.25" style="14" customWidth="1"/>
    <col min="2061" max="2304" width="9" style="14"/>
    <col min="2305" max="2307" width="8.625" style="14" customWidth="1"/>
    <col min="2308" max="2310" width="17.25" style="14" customWidth="1"/>
    <col min="2311" max="2313" width="8.625" style="14" customWidth="1"/>
    <col min="2314" max="2316" width="17.25" style="14" customWidth="1"/>
    <col min="2317" max="2560" width="9" style="14"/>
    <col min="2561" max="2563" width="8.625" style="14" customWidth="1"/>
    <col min="2564" max="2566" width="17.25" style="14" customWidth="1"/>
    <col min="2567" max="2569" width="8.625" style="14" customWidth="1"/>
    <col min="2570" max="2572" width="17.25" style="14" customWidth="1"/>
    <col min="2573" max="2816" width="9" style="14"/>
    <col min="2817" max="2819" width="8.625" style="14" customWidth="1"/>
    <col min="2820" max="2822" width="17.25" style="14" customWidth="1"/>
    <col min="2823" max="2825" width="8.625" style="14" customWidth="1"/>
    <col min="2826" max="2828" width="17.25" style="14" customWidth="1"/>
    <col min="2829" max="3072" width="9" style="14"/>
    <col min="3073" max="3075" width="8.625" style="14" customWidth="1"/>
    <col min="3076" max="3078" width="17.25" style="14" customWidth="1"/>
    <col min="3079" max="3081" width="8.625" style="14" customWidth="1"/>
    <col min="3082" max="3084" width="17.25" style="14" customWidth="1"/>
    <col min="3085" max="3328" width="9" style="14"/>
    <col min="3329" max="3331" width="8.625" style="14" customWidth="1"/>
    <col min="3332" max="3334" width="17.25" style="14" customWidth="1"/>
    <col min="3335" max="3337" width="8.625" style="14" customWidth="1"/>
    <col min="3338" max="3340" width="17.25" style="14" customWidth="1"/>
    <col min="3341" max="3584" width="9" style="14"/>
    <col min="3585" max="3587" width="8.625" style="14" customWidth="1"/>
    <col min="3588" max="3590" width="17.25" style="14" customWidth="1"/>
    <col min="3591" max="3593" width="8.625" style="14" customWidth="1"/>
    <col min="3594" max="3596" width="17.25" style="14" customWidth="1"/>
    <col min="3597" max="3840" width="9" style="14"/>
    <col min="3841" max="3843" width="8.625" style="14" customWidth="1"/>
    <col min="3844" max="3846" width="17.25" style="14" customWidth="1"/>
    <col min="3847" max="3849" width="8.625" style="14" customWidth="1"/>
    <col min="3850" max="3852" width="17.25" style="14" customWidth="1"/>
    <col min="3853" max="4096" width="9" style="14"/>
    <col min="4097" max="4099" width="8.625" style="14" customWidth="1"/>
    <col min="4100" max="4102" width="17.25" style="14" customWidth="1"/>
    <col min="4103" max="4105" width="8.625" style="14" customWidth="1"/>
    <col min="4106" max="4108" width="17.25" style="14" customWidth="1"/>
    <col min="4109" max="4352" width="9" style="14"/>
    <col min="4353" max="4355" width="8.625" style="14" customWidth="1"/>
    <col min="4356" max="4358" width="17.25" style="14" customWidth="1"/>
    <col min="4359" max="4361" width="8.625" style="14" customWidth="1"/>
    <col min="4362" max="4364" width="17.25" style="14" customWidth="1"/>
    <col min="4365" max="4608" width="9" style="14"/>
    <col min="4609" max="4611" width="8.625" style="14" customWidth="1"/>
    <col min="4612" max="4614" width="17.25" style="14" customWidth="1"/>
    <col min="4615" max="4617" width="8.625" style="14" customWidth="1"/>
    <col min="4618" max="4620" width="17.25" style="14" customWidth="1"/>
    <col min="4621" max="4864" width="9" style="14"/>
    <col min="4865" max="4867" width="8.625" style="14" customWidth="1"/>
    <col min="4868" max="4870" width="17.25" style="14" customWidth="1"/>
    <col min="4871" max="4873" width="8.625" style="14" customWidth="1"/>
    <col min="4874" max="4876" width="17.25" style="14" customWidth="1"/>
    <col min="4877" max="5120" width="9" style="14"/>
    <col min="5121" max="5123" width="8.625" style="14" customWidth="1"/>
    <col min="5124" max="5126" width="17.25" style="14" customWidth="1"/>
    <col min="5127" max="5129" width="8.625" style="14" customWidth="1"/>
    <col min="5130" max="5132" width="17.25" style="14" customWidth="1"/>
    <col min="5133" max="5376" width="9" style="14"/>
    <col min="5377" max="5379" width="8.625" style="14" customWidth="1"/>
    <col min="5380" max="5382" width="17.25" style="14" customWidth="1"/>
    <col min="5383" max="5385" width="8.625" style="14" customWidth="1"/>
    <col min="5386" max="5388" width="17.25" style="14" customWidth="1"/>
    <col min="5389" max="5632" width="9" style="14"/>
    <col min="5633" max="5635" width="8.625" style="14" customWidth="1"/>
    <col min="5636" max="5638" width="17.25" style="14" customWidth="1"/>
    <col min="5639" max="5641" width="8.625" style="14" customWidth="1"/>
    <col min="5642" max="5644" width="17.25" style="14" customWidth="1"/>
    <col min="5645" max="5888" width="9" style="14"/>
    <col min="5889" max="5891" width="8.625" style="14" customWidth="1"/>
    <col min="5892" max="5894" width="17.25" style="14" customWidth="1"/>
    <col min="5895" max="5897" width="8.625" style="14" customWidth="1"/>
    <col min="5898" max="5900" width="17.25" style="14" customWidth="1"/>
    <col min="5901" max="6144" width="9" style="14"/>
    <col min="6145" max="6147" width="8.625" style="14" customWidth="1"/>
    <col min="6148" max="6150" width="17.25" style="14" customWidth="1"/>
    <col min="6151" max="6153" width="8.625" style="14" customWidth="1"/>
    <col min="6154" max="6156" width="17.25" style="14" customWidth="1"/>
    <col min="6157" max="6400" width="9" style="14"/>
    <col min="6401" max="6403" width="8.625" style="14" customWidth="1"/>
    <col min="6404" max="6406" width="17.25" style="14" customWidth="1"/>
    <col min="6407" max="6409" width="8.625" style="14" customWidth="1"/>
    <col min="6410" max="6412" width="17.25" style="14" customWidth="1"/>
    <col min="6413" max="6656" width="9" style="14"/>
    <col min="6657" max="6659" width="8.625" style="14" customWidth="1"/>
    <col min="6660" max="6662" width="17.25" style="14" customWidth="1"/>
    <col min="6663" max="6665" width="8.625" style="14" customWidth="1"/>
    <col min="6666" max="6668" width="17.25" style="14" customWidth="1"/>
    <col min="6669" max="6912" width="9" style="14"/>
    <col min="6913" max="6915" width="8.625" style="14" customWidth="1"/>
    <col min="6916" max="6918" width="17.25" style="14" customWidth="1"/>
    <col min="6919" max="6921" width="8.625" style="14" customWidth="1"/>
    <col min="6922" max="6924" width="17.25" style="14" customWidth="1"/>
    <col min="6925" max="7168" width="9" style="14"/>
    <col min="7169" max="7171" width="8.625" style="14" customWidth="1"/>
    <col min="7172" max="7174" width="17.25" style="14" customWidth="1"/>
    <col min="7175" max="7177" width="8.625" style="14" customWidth="1"/>
    <col min="7178" max="7180" width="17.25" style="14" customWidth="1"/>
    <col min="7181" max="7424" width="9" style="14"/>
    <col min="7425" max="7427" width="8.625" style="14" customWidth="1"/>
    <col min="7428" max="7430" width="17.25" style="14" customWidth="1"/>
    <col min="7431" max="7433" width="8.625" style="14" customWidth="1"/>
    <col min="7434" max="7436" width="17.25" style="14" customWidth="1"/>
    <col min="7437" max="7680" width="9" style="14"/>
    <col min="7681" max="7683" width="8.625" style="14" customWidth="1"/>
    <col min="7684" max="7686" width="17.25" style="14" customWidth="1"/>
    <col min="7687" max="7689" width="8.625" style="14" customWidth="1"/>
    <col min="7690" max="7692" width="17.25" style="14" customWidth="1"/>
    <col min="7693" max="7936" width="9" style="14"/>
    <col min="7937" max="7939" width="8.625" style="14" customWidth="1"/>
    <col min="7940" max="7942" width="17.25" style="14" customWidth="1"/>
    <col min="7943" max="7945" width="8.625" style="14" customWidth="1"/>
    <col min="7946" max="7948" width="17.25" style="14" customWidth="1"/>
    <col min="7949" max="8192" width="9" style="14"/>
    <col min="8193" max="8195" width="8.625" style="14" customWidth="1"/>
    <col min="8196" max="8198" width="17.25" style="14" customWidth="1"/>
    <col min="8199" max="8201" width="8.625" style="14" customWidth="1"/>
    <col min="8202" max="8204" width="17.25" style="14" customWidth="1"/>
    <col min="8205" max="8448" width="9" style="14"/>
    <col min="8449" max="8451" width="8.625" style="14" customWidth="1"/>
    <col min="8452" max="8454" width="17.25" style="14" customWidth="1"/>
    <col min="8455" max="8457" width="8.625" style="14" customWidth="1"/>
    <col min="8458" max="8460" width="17.25" style="14" customWidth="1"/>
    <col min="8461" max="8704" width="9" style="14"/>
    <col min="8705" max="8707" width="8.625" style="14" customWidth="1"/>
    <col min="8708" max="8710" width="17.25" style="14" customWidth="1"/>
    <col min="8711" max="8713" width="8.625" style="14" customWidth="1"/>
    <col min="8714" max="8716" width="17.25" style="14" customWidth="1"/>
    <col min="8717" max="8960" width="9" style="14"/>
    <col min="8961" max="8963" width="8.625" style="14" customWidth="1"/>
    <col min="8964" max="8966" width="17.25" style="14" customWidth="1"/>
    <col min="8967" max="8969" width="8.625" style="14" customWidth="1"/>
    <col min="8970" max="8972" width="17.25" style="14" customWidth="1"/>
    <col min="8973" max="9216" width="9" style="14"/>
    <col min="9217" max="9219" width="8.625" style="14" customWidth="1"/>
    <col min="9220" max="9222" width="17.25" style="14" customWidth="1"/>
    <col min="9223" max="9225" width="8.625" style="14" customWidth="1"/>
    <col min="9226" max="9228" width="17.25" style="14" customWidth="1"/>
    <col min="9229" max="9472" width="9" style="14"/>
    <col min="9473" max="9475" width="8.625" style="14" customWidth="1"/>
    <col min="9476" max="9478" width="17.25" style="14" customWidth="1"/>
    <col min="9479" max="9481" width="8.625" style="14" customWidth="1"/>
    <col min="9482" max="9484" width="17.25" style="14" customWidth="1"/>
    <col min="9485" max="9728" width="9" style="14"/>
    <col min="9729" max="9731" width="8.625" style="14" customWidth="1"/>
    <col min="9732" max="9734" width="17.25" style="14" customWidth="1"/>
    <col min="9735" max="9737" width="8.625" style="14" customWidth="1"/>
    <col min="9738" max="9740" width="17.25" style="14" customWidth="1"/>
    <col min="9741" max="9984" width="9" style="14"/>
    <col min="9985" max="9987" width="8.625" style="14" customWidth="1"/>
    <col min="9988" max="9990" width="17.25" style="14" customWidth="1"/>
    <col min="9991" max="9993" width="8.625" style="14" customWidth="1"/>
    <col min="9994" max="9996" width="17.25" style="14" customWidth="1"/>
    <col min="9997" max="10240" width="9" style="14"/>
    <col min="10241" max="10243" width="8.625" style="14" customWidth="1"/>
    <col min="10244" max="10246" width="17.25" style="14" customWidth="1"/>
    <col min="10247" max="10249" width="8.625" style="14" customWidth="1"/>
    <col min="10250" max="10252" width="17.25" style="14" customWidth="1"/>
    <col min="10253" max="10496" width="9" style="14"/>
    <col min="10497" max="10499" width="8.625" style="14" customWidth="1"/>
    <col min="10500" max="10502" width="17.25" style="14" customWidth="1"/>
    <col min="10503" max="10505" width="8.625" style="14" customWidth="1"/>
    <col min="10506" max="10508" width="17.25" style="14" customWidth="1"/>
    <col min="10509" max="10752" width="9" style="14"/>
    <col min="10753" max="10755" width="8.625" style="14" customWidth="1"/>
    <col min="10756" max="10758" width="17.25" style="14" customWidth="1"/>
    <col min="10759" max="10761" width="8.625" style="14" customWidth="1"/>
    <col min="10762" max="10764" width="17.25" style="14" customWidth="1"/>
    <col min="10765" max="11008" width="9" style="14"/>
    <col min="11009" max="11011" width="8.625" style="14" customWidth="1"/>
    <col min="11012" max="11014" width="17.25" style="14" customWidth="1"/>
    <col min="11015" max="11017" width="8.625" style="14" customWidth="1"/>
    <col min="11018" max="11020" width="17.25" style="14" customWidth="1"/>
    <col min="11021" max="11264" width="9" style="14"/>
    <col min="11265" max="11267" width="8.625" style="14" customWidth="1"/>
    <col min="11268" max="11270" width="17.25" style="14" customWidth="1"/>
    <col min="11271" max="11273" width="8.625" style="14" customWidth="1"/>
    <col min="11274" max="11276" width="17.25" style="14" customWidth="1"/>
    <col min="11277" max="11520" width="9" style="14"/>
    <col min="11521" max="11523" width="8.625" style="14" customWidth="1"/>
    <col min="11524" max="11526" width="17.25" style="14" customWidth="1"/>
    <col min="11527" max="11529" width="8.625" style="14" customWidth="1"/>
    <col min="11530" max="11532" width="17.25" style="14" customWidth="1"/>
    <col min="11533" max="11776" width="9" style="14"/>
    <col min="11777" max="11779" width="8.625" style="14" customWidth="1"/>
    <col min="11780" max="11782" width="17.25" style="14" customWidth="1"/>
    <col min="11783" max="11785" width="8.625" style="14" customWidth="1"/>
    <col min="11786" max="11788" width="17.25" style="14" customWidth="1"/>
    <col min="11789" max="12032" width="9" style="14"/>
    <col min="12033" max="12035" width="8.625" style="14" customWidth="1"/>
    <col min="12036" max="12038" width="17.25" style="14" customWidth="1"/>
    <col min="12039" max="12041" width="8.625" style="14" customWidth="1"/>
    <col min="12042" max="12044" width="17.25" style="14" customWidth="1"/>
    <col min="12045" max="12288" width="9" style="14"/>
    <col min="12289" max="12291" width="8.625" style="14" customWidth="1"/>
    <col min="12292" max="12294" width="17.25" style="14" customWidth="1"/>
    <col min="12295" max="12297" width="8.625" style="14" customWidth="1"/>
    <col min="12298" max="12300" width="17.25" style="14" customWidth="1"/>
    <col min="12301" max="12544" width="9" style="14"/>
    <col min="12545" max="12547" width="8.625" style="14" customWidth="1"/>
    <col min="12548" max="12550" width="17.25" style="14" customWidth="1"/>
    <col min="12551" max="12553" width="8.625" style="14" customWidth="1"/>
    <col min="12554" max="12556" width="17.25" style="14" customWidth="1"/>
    <col min="12557" max="12800" width="9" style="14"/>
    <col min="12801" max="12803" width="8.625" style="14" customWidth="1"/>
    <col min="12804" max="12806" width="17.25" style="14" customWidth="1"/>
    <col min="12807" max="12809" width="8.625" style="14" customWidth="1"/>
    <col min="12810" max="12812" width="17.25" style="14" customWidth="1"/>
    <col min="12813" max="13056" width="9" style="14"/>
    <col min="13057" max="13059" width="8.625" style="14" customWidth="1"/>
    <col min="13060" max="13062" width="17.25" style="14" customWidth="1"/>
    <col min="13063" max="13065" width="8.625" style="14" customWidth="1"/>
    <col min="13066" max="13068" width="17.25" style="14" customWidth="1"/>
    <col min="13069" max="13312" width="9" style="14"/>
    <col min="13313" max="13315" width="8.625" style="14" customWidth="1"/>
    <col min="13316" max="13318" width="17.25" style="14" customWidth="1"/>
    <col min="13319" max="13321" width="8.625" style="14" customWidth="1"/>
    <col min="13322" max="13324" width="17.25" style="14" customWidth="1"/>
    <col min="13325" max="13568" width="9" style="14"/>
    <col min="13569" max="13571" width="8.625" style="14" customWidth="1"/>
    <col min="13572" max="13574" width="17.25" style="14" customWidth="1"/>
    <col min="13575" max="13577" width="8.625" style="14" customWidth="1"/>
    <col min="13578" max="13580" width="17.25" style="14" customWidth="1"/>
    <col min="13581" max="13824" width="9" style="14"/>
    <col min="13825" max="13827" width="8.625" style="14" customWidth="1"/>
    <col min="13828" max="13830" width="17.25" style="14" customWidth="1"/>
    <col min="13831" max="13833" width="8.625" style="14" customWidth="1"/>
    <col min="13834" max="13836" width="17.25" style="14" customWidth="1"/>
    <col min="13837" max="14080" width="9" style="14"/>
    <col min="14081" max="14083" width="8.625" style="14" customWidth="1"/>
    <col min="14084" max="14086" width="17.25" style="14" customWidth="1"/>
    <col min="14087" max="14089" width="8.625" style="14" customWidth="1"/>
    <col min="14090" max="14092" width="17.25" style="14" customWidth="1"/>
    <col min="14093" max="14336" width="9" style="14"/>
    <col min="14337" max="14339" width="8.625" style="14" customWidth="1"/>
    <col min="14340" max="14342" width="17.25" style="14" customWidth="1"/>
    <col min="14343" max="14345" width="8.625" style="14" customWidth="1"/>
    <col min="14346" max="14348" width="17.25" style="14" customWidth="1"/>
    <col min="14349" max="14592" width="9" style="14"/>
    <col min="14593" max="14595" width="8.625" style="14" customWidth="1"/>
    <col min="14596" max="14598" width="17.25" style="14" customWidth="1"/>
    <col min="14599" max="14601" width="8.625" style="14" customWidth="1"/>
    <col min="14602" max="14604" width="17.25" style="14" customWidth="1"/>
    <col min="14605" max="14848" width="9" style="14"/>
    <col min="14849" max="14851" width="8.625" style="14" customWidth="1"/>
    <col min="14852" max="14854" width="17.25" style="14" customWidth="1"/>
    <col min="14855" max="14857" width="8.625" style="14" customWidth="1"/>
    <col min="14858" max="14860" width="17.25" style="14" customWidth="1"/>
    <col min="14861" max="15104" width="9" style="14"/>
    <col min="15105" max="15107" width="8.625" style="14" customWidth="1"/>
    <col min="15108" max="15110" width="17.25" style="14" customWidth="1"/>
    <col min="15111" max="15113" width="8.625" style="14" customWidth="1"/>
    <col min="15114" max="15116" width="17.25" style="14" customWidth="1"/>
    <col min="15117" max="15360" width="9" style="14"/>
    <col min="15361" max="15363" width="8.625" style="14" customWidth="1"/>
    <col min="15364" max="15366" width="17.25" style="14" customWidth="1"/>
    <col min="15367" max="15369" width="8.625" style="14" customWidth="1"/>
    <col min="15370" max="15372" width="17.25" style="14" customWidth="1"/>
    <col min="15373" max="15616" width="9" style="14"/>
    <col min="15617" max="15619" width="8.625" style="14" customWidth="1"/>
    <col min="15620" max="15622" width="17.25" style="14" customWidth="1"/>
    <col min="15623" max="15625" width="8.625" style="14" customWidth="1"/>
    <col min="15626" max="15628" width="17.25" style="14" customWidth="1"/>
    <col min="15629" max="15872" width="9" style="14"/>
    <col min="15873" max="15875" width="8.625" style="14" customWidth="1"/>
    <col min="15876" max="15878" width="17.25" style="14" customWidth="1"/>
    <col min="15879" max="15881" width="8.625" style="14" customWidth="1"/>
    <col min="15882" max="15884" width="17.25" style="14" customWidth="1"/>
    <col min="15885" max="16128" width="9" style="14"/>
    <col min="16129" max="16131" width="8.625" style="14" customWidth="1"/>
    <col min="16132" max="16134" width="17.25" style="14" customWidth="1"/>
    <col min="16135" max="16137" width="8.625" style="14" customWidth="1"/>
    <col min="16138" max="16140" width="17.25" style="14" customWidth="1"/>
    <col min="16141" max="16384" width="9" style="14"/>
  </cols>
  <sheetData>
    <row r="1" spans="1:12" ht="26.25" x14ac:dyDescent="0.3">
      <c r="A1" s="76" t="s">
        <v>33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x14ac:dyDescent="0.3">
      <c r="A2" s="77" t="s">
        <v>26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ht="17.25" thickBot="1" x14ac:dyDescent="0.35">
      <c r="A3" s="14" t="s">
        <v>27</v>
      </c>
    </row>
    <row r="4" spans="1:12" ht="32.25" customHeight="1" x14ac:dyDescent="0.3">
      <c r="A4" s="78" t="s">
        <v>0</v>
      </c>
      <c r="B4" s="79"/>
      <c r="C4" s="79"/>
      <c r="D4" s="79"/>
      <c r="E4" s="79"/>
      <c r="F4" s="79"/>
      <c r="G4" s="80" t="s">
        <v>1</v>
      </c>
      <c r="H4" s="81"/>
      <c r="I4" s="81"/>
      <c r="J4" s="81"/>
      <c r="K4" s="81"/>
      <c r="L4" s="82"/>
    </row>
    <row r="5" spans="1:12" ht="32.25" customHeight="1" x14ac:dyDescent="0.3">
      <c r="A5" s="83" t="s">
        <v>2</v>
      </c>
      <c r="B5" s="84"/>
      <c r="C5" s="84"/>
      <c r="D5" s="66" t="s">
        <v>3</v>
      </c>
      <c r="E5" s="66" t="s">
        <v>4</v>
      </c>
      <c r="F5" s="68" t="s">
        <v>5</v>
      </c>
      <c r="G5" s="85" t="s">
        <v>2</v>
      </c>
      <c r="H5" s="84"/>
      <c r="I5" s="84"/>
      <c r="J5" s="66" t="s">
        <v>3</v>
      </c>
      <c r="K5" s="66" t="s">
        <v>4</v>
      </c>
      <c r="L5" s="68" t="s">
        <v>5</v>
      </c>
    </row>
    <row r="6" spans="1:12" ht="32.25" customHeight="1" thickBot="1" x14ac:dyDescent="0.35">
      <c r="A6" s="70" t="s">
        <v>6</v>
      </c>
      <c r="B6" s="71"/>
      <c r="C6" s="71"/>
      <c r="D6" s="67"/>
      <c r="E6" s="67"/>
      <c r="F6" s="69"/>
      <c r="G6" s="72" t="s">
        <v>6</v>
      </c>
      <c r="H6" s="71"/>
      <c r="I6" s="71"/>
      <c r="J6" s="67"/>
      <c r="K6" s="67"/>
      <c r="L6" s="69"/>
    </row>
    <row r="7" spans="1:12" ht="32.25" customHeight="1" thickTop="1" x14ac:dyDescent="0.3">
      <c r="A7" s="17" t="s">
        <v>28</v>
      </c>
      <c r="B7" s="18"/>
      <c r="C7" s="19"/>
      <c r="D7" s="20">
        <f>D8</f>
        <v>3200000</v>
      </c>
      <c r="E7" s="20">
        <f>E8</f>
        <v>1956000</v>
      </c>
      <c r="F7" s="21">
        <f t="shared" ref="F7:F16" si="0">D7-E7</f>
        <v>1244000</v>
      </c>
      <c r="G7" s="73" t="s">
        <v>7</v>
      </c>
      <c r="H7" s="74"/>
      <c r="I7" s="75"/>
      <c r="J7" s="22">
        <f>SUM(J8:J9)</f>
        <v>2757302</v>
      </c>
      <c r="K7" s="22">
        <f>SUM(K8:K9)</f>
        <v>898990</v>
      </c>
      <c r="L7" s="23">
        <f t="shared" ref="L7:L13" si="1">J7-K7</f>
        <v>1858312</v>
      </c>
    </row>
    <row r="8" spans="1:12" ht="32.25" customHeight="1" x14ac:dyDescent="0.3">
      <c r="A8" s="17"/>
      <c r="B8" s="24" t="s">
        <v>28</v>
      </c>
      <c r="C8" s="19"/>
      <c r="D8" s="20">
        <v>3200000</v>
      </c>
      <c r="E8" s="20">
        <v>1956000</v>
      </c>
      <c r="F8" s="25">
        <f>D8-E8</f>
        <v>1244000</v>
      </c>
      <c r="G8" s="26"/>
      <c r="H8" s="55" t="s">
        <v>29</v>
      </c>
      <c r="I8" s="56"/>
      <c r="J8" s="20">
        <v>1200000</v>
      </c>
      <c r="K8" s="20">
        <v>292000</v>
      </c>
      <c r="L8" s="27">
        <f>J8-K8</f>
        <v>908000</v>
      </c>
    </row>
    <row r="9" spans="1:12" ht="32.25" customHeight="1" x14ac:dyDescent="0.3">
      <c r="A9" s="17"/>
      <c r="B9" s="24"/>
      <c r="C9" s="19"/>
      <c r="D9" s="20"/>
      <c r="E9" s="20"/>
      <c r="F9" s="25">
        <f t="shared" si="0"/>
        <v>0</v>
      </c>
      <c r="G9" s="26"/>
      <c r="H9" s="55" t="s">
        <v>8</v>
      </c>
      <c r="I9" s="56"/>
      <c r="J9" s="20">
        <v>1557302</v>
      </c>
      <c r="K9" s="20">
        <v>606990</v>
      </c>
      <c r="L9" s="27">
        <f t="shared" si="1"/>
        <v>950312</v>
      </c>
    </row>
    <row r="10" spans="1:12" ht="32.25" customHeight="1" x14ac:dyDescent="0.3">
      <c r="A10" s="28" t="s">
        <v>9</v>
      </c>
      <c r="B10" s="29"/>
      <c r="C10" s="30"/>
      <c r="D10" s="20">
        <f>D11</f>
        <v>1271302</v>
      </c>
      <c r="E10" s="20">
        <f>E11</f>
        <v>1271302</v>
      </c>
      <c r="F10" s="31">
        <f t="shared" si="0"/>
        <v>0</v>
      </c>
      <c r="G10" s="32" t="s">
        <v>30</v>
      </c>
      <c r="H10" s="29"/>
      <c r="I10" s="30"/>
      <c r="J10" s="33">
        <f>J11</f>
        <v>1000000</v>
      </c>
      <c r="K10" s="33">
        <f>K11</f>
        <v>117600</v>
      </c>
      <c r="L10" s="34">
        <f t="shared" si="1"/>
        <v>882400</v>
      </c>
    </row>
    <row r="11" spans="1:12" ht="32.25" customHeight="1" x14ac:dyDescent="0.3">
      <c r="A11" s="35"/>
      <c r="B11" s="24" t="s">
        <v>10</v>
      </c>
      <c r="C11" s="19"/>
      <c r="D11" s="20">
        <v>1271302</v>
      </c>
      <c r="E11" s="20">
        <v>1271302</v>
      </c>
      <c r="F11" s="31">
        <f t="shared" si="0"/>
        <v>0</v>
      </c>
      <c r="G11" s="32"/>
      <c r="H11" s="36" t="s">
        <v>31</v>
      </c>
      <c r="I11" s="30"/>
      <c r="J11" s="33">
        <v>1000000</v>
      </c>
      <c r="K11" s="33">
        <v>117600</v>
      </c>
      <c r="L11" s="34">
        <f t="shared" si="1"/>
        <v>882400</v>
      </c>
    </row>
    <row r="12" spans="1:12" ht="32.25" customHeight="1" x14ac:dyDescent="0.3">
      <c r="A12" s="57" t="s">
        <v>11</v>
      </c>
      <c r="B12" s="58"/>
      <c r="C12" s="59"/>
      <c r="D12" s="20">
        <f>D13</f>
        <v>7210000</v>
      </c>
      <c r="E12" s="20">
        <f>E13</f>
        <v>5616161</v>
      </c>
      <c r="F12" s="31">
        <f t="shared" si="0"/>
        <v>1593839</v>
      </c>
      <c r="G12" s="32" t="s">
        <v>32</v>
      </c>
      <c r="H12" s="29"/>
      <c r="I12" s="30"/>
      <c r="J12" s="37">
        <f>J13</f>
        <v>7924000</v>
      </c>
      <c r="K12" s="37">
        <f>K13</f>
        <v>4781290</v>
      </c>
      <c r="L12" s="27">
        <f t="shared" si="1"/>
        <v>3142710</v>
      </c>
    </row>
    <row r="13" spans="1:12" ht="32.25" customHeight="1" x14ac:dyDescent="0.3">
      <c r="A13" s="38"/>
      <c r="B13" s="60" t="s">
        <v>11</v>
      </c>
      <c r="C13" s="61"/>
      <c r="D13" s="37">
        <v>7210000</v>
      </c>
      <c r="E13" s="37">
        <v>5616161</v>
      </c>
      <c r="F13" s="31">
        <f t="shared" si="0"/>
        <v>1593839</v>
      </c>
      <c r="G13" s="39"/>
      <c r="H13" s="36" t="s">
        <v>32</v>
      </c>
      <c r="I13" s="30"/>
      <c r="J13" s="20">
        <v>7924000</v>
      </c>
      <c r="K13" s="20">
        <v>4781290</v>
      </c>
      <c r="L13" s="27">
        <f t="shared" si="1"/>
        <v>3142710</v>
      </c>
    </row>
    <row r="14" spans="1:12" ht="32.25" customHeight="1" x14ac:dyDescent="0.3">
      <c r="A14" s="57"/>
      <c r="B14" s="58"/>
      <c r="C14" s="59"/>
      <c r="D14" s="20"/>
      <c r="E14" s="20"/>
      <c r="F14" s="31">
        <f t="shared" si="0"/>
        <v>0</v>
      </c>
      <c r="G14" s="40"/>
      <c r="H14" s="36"/>
      <c r="I14" s="30"/>
      <c r="J14" s="20"/>
      <c r="K14" s="20"/>
      <c r="L14" s="27"/>
    </row>
    <row r="15" spans="1:12" ht="32.25" customHeight="1" thickBot="1" x14ac:dyDescent="0.35">
      <c r="A15" s="41"/>
      <c r="B15" s="62"/>
      <c r="C15" s="63"/>
      <c r="D15" s="42"/>
      <c r="E15" s="42"/>
      <c r="F15" s="43">
        <f t="shared" si="0"/>
        <v>0</v>
      </c>
      <c r="G15" s="44"/>
      <c r="H15" s="64"/>
      <c r="I15" s="65"/>
      <c r="J15" s="42"/>
      <c r="K15" s="42"/>
      <c r="L15" s="45"/>
    </row>
    <row r="16" spans="1:12" ht="32.25" customHeight="1" thickTop="1" thickBot="1" x14ac:dyDescent="0.35">
      <c r="A16" s="52" t="s">
        <v>12</v>
      </c>
      <c r="B16" s="53"/>
      <c r="C16" s="53"/>
      <c r="D16" s="46">
        <f>D7+D10+D12+D14</f>
        <v>11681302</v>
      </c>
      <c r="E16" s="46">
        <f>E7+E10+E12+E14</f>
        <v>8843463</v>
      </c>
      <c r="F16" s="46">
        <f t="shared" si="0"/>
        <v>2837839</v>
      </c>
      <c r="G16" s="54" t="s">
        <v>13</v>
      </c>
      <c r="H16" s="53"/>
      <c r="I16" s="53"/>
      <c r="J16" s="47">
        <f>J7+J10+J12</f>
        <v>11681302</v>
      </c>
      <c r="K16" s="47">
        <f>K7+K10+K12</f>
        <v>5797880</v>
      </c>
      <c r="L16" s="48">
        <f>J16-K16</f>
        <v>5883422</v>
      </c>
    </row>
    <row r="17" spans="1:12" x14ac:dyDescent="0.3">
      <c r="A17" s="49"/>
      <c r="B17" s="49"/>
      <c r="C17" s="49"/>
      <c r="D17" s="50"/>
      <c r="E17" s="50"/>
      <c r="F17" s="50"/>
      <c r="G17" s="49"/>
      <c r="H17" s="49"/>
      <c r="I17" s="49"/>
      <c r="J17" s="50"/>
      <c r="K17" s="50"/>
      <c r="L17" s="50"/>
    </row>
    <row r="19" spans="1:12" x14ac:dyDescent="0.3">
      <c r="C19" s="14"/>
      <c r="J19" s="14"/>
      <c r="K19" s="14"/>
      <c r="L19" s="14"/>
    </row>
    <row r="20" spans="1:12" x14ac:dyDescent="0.3">
      <c r="C20" s="14"/>
      <c r="J20" s="14"/>
      <c r="K20" s="14"/>
      <c r="L20" s="14"/>
    </row>
  </sheetData>
  <mergeCells count="24">
    <mergeCell ref="H8:I8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  <mergeCell ref="K5:K6"/>
    <mergeCell ref="L5:L6"/>
    <mergeCell ref="A6:C6"/>
    <mergeCell ref="G6:I6"/>
    <mergeCell ref="G7:I7"/>
    <mergeCell ref="A16:C16"/>
    <mergeCell ref="G16:I16"/>
    <mergeCell ref="H9:I9"/>
    <mergeCell ref="A12:C12"/>
    <mergeCell ref="B13:C13"/>
    <mergeCell ref="A14:C14"/>
    <mergeCell ref="B15:C15"/>
    <mergeCell ref="H15:I15"/>
  </mergeCells>
  <phoneticPr fontId="2" type="noConversion"/>
  <pageMargins left="0.31496062992125984" right="0.31496062992125984" top="0.52" bottom="0.45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F13" sqref="F13"/>
    </sheetView>
  </sheetViews>
  <sheetFormatPr defaultRowHeight="16.5" x14ac:dyDescent="0.3"/>
  <cols>
    <col min="1" max="1" width="10.125" customWidth="1"/>
    <col min="2" max="2" width="15.25" customWidth="1"/>
    <col min="3" max="3" width="9.875" bestFit="1" customWidth="1"/>
    <col min="4" max="4" width="9" customWidth="1"/>
    <col min="5" max="5" width="31.125" bestFit="1" customWidth="1"/>
    <col min="6" max="6" width="12.875" customWidth="1"/>
  </cols>
  <sheetData>
    <row r="1" spans="1:6" ht="42" customHeight="1" x14ac:dyDescent="0.3">
      <c r="A1" s="95" t="s">
        <v>14</v>
      </c>
      <c r="B1" s="96"/>
      <c r="C1" s="96"/>
      <c r="D1" s="96"/>
      <c r="E1" s="96"/>
      <c r="F1" s="96"/>
    </row>
    <row r="2" spans="1:6" ht="21.95" customHeight="1" thickBot="1" x14ac:dyDescent="0.35">
      <c r="A2" s="1"/>
      <c r="B2" s="13"/>
      <c r="C2" s="88"/>
      <c r="D2" s="88"/>
      <c r="E2" s="2"/>
      <c r="F2" s="3" t="s">
        <v>15</v>
      </c>
    </row>
    <row r="3" spans="1:6" ht="21.95" customHeight="1" thickTop="1" x14ac:dyDescent="0.3">
      <c r="A3" s="4" t="s">
        <v>16</v>
      </c>
      <c r="B3" s="5" t="s">
        <v>17</v>
      </c>
      <c r="C3" s="97" t="s">
        <v>18</v>
      </c>
      <c r="D3" s="98"/>
      <c r="E3" s="5" t="s">
        <v>19</v>
      </c>
      <c r="F3" s="6" t="s">
        <v>20</v>
      </c>
    </row>
    <row r="4" spans="1:6" ht="21.95" customHeight="1" x14ac:dyDescent="0.3">
      <c r="A4" s="7" t="s">
        <v>34</v>
      </c>
      <c r="B4" s="8" t="s">
        <v>35</v>
      </c>
      <c r="C4" s="93">
        <v>224000</v>
      </c>
      <c r="D4" s="94"/>
      <c r="E4" s="10" t="s">
        <v>36</v>
      </c>
      <c r="F4" s="51">
        <v>2.21</v>
      </c>
    </row>
    <row r="5" spans="1:6" ht="21.95" customHeight="1" x14ac:dyDescent="0.3">
      <c r="A5" s="7" t="s">
        <v>34</v>
      </c>
      <c r="B5" s="8" t="s">
        <v>35</v>
      </c>
      <c r="C5" s="93">
        <v>68000</v>
      </c>
      <c r="D5" s="94"/>
      <c r="E5" s="10" t="s">
        <v>37</v>
      </c>
      <c r="F5" s="51">
        <v>4.0999999999999996</v>
      </c>
    </row>
    <row r="6" spans="1:6" ht="21.95" customHeight="1" x14ac:dyDescent="0.3">
      <c r="A6" s="7" t="s">
        <v>38</v>
      </c>
      <c r="B6" s="8" t="s">
        <v>39</v>
      </c>
      <c r="C6" s="93">
        <v>4400</v>
      </c>
      <c r="D6" s="94"/>
      <c r="E6" s="10" t="s">
        <v>40</v>
      </c>
      <c r="F6" s="51">
        <v>1.31</v>
      </c>
    </row>
    <row r="7" spans="1:6" ht="21.95" customHeight="1" x14ac:dyDescent="0.3">
      <c r="A7" s="7" t="s">
        <v>38</v>
      </c>
      <c r="B7" s="8" t="s">
        <v>41</v>
      </c>
      <c r="C7" s="93">
        <v>600000</v>
      </c>
      <c r="D7" s="94"/>
      <c r="E7" s="10" t="s">
        <v>42</v>
      </c>
      <c r="F7" s="51">
        <v>4.26</v>
      </c>
    </row>
    <row r="8" spans="1:6" ht="21.95" customHeight="1" x14ac:dyDescent="0.3">
      <c r="A8" s="7" t="s">
        <v>43</v>
      </c>
      <c r="B8" s="8" t="s">
        <v>44</v>
      </c>
      <c r="C8" s="93">
        <v>17600</v>
      </c>
      <c r="D8" s="94"/>
      <c r="E8" s="10" t="s">
        <v>45</v>
      </c>
      <c r="F8" s="51">
        <v>12.06</v>
      </c>
    </row>
    <row r="9" spans="1:6" ht="21.95" customHeight="1" x14ac:dyDescent="0.3">
      <c r="A9" s="7" t="s">
        <v>21</v>
      </c>
      <c r="B9" s="8" t="s">
        <v>22</v>
      </c>
      <c r="C9" s="93">
        <v>900000</v>
      </c>
      <c r="D9" s="94"/>
      <c r="E9" s="10" t="s">
        <v>25</v>
      </c>
      <c r="F9" s="51">
        <v>3.3</v>
      </c>
    </row>
    <row r="10" spans="1:6" ht="21.95" customHeight="1" x14ac:dyDescent="0.3">
      <c r="A10" s="7" t="s">
        <v>21</v>
      </c>
      <c r="B10" s="8" t="s">
        <v>22</v>
      </c>
      <c r="C10" s="93">
        <v>900000</v>
      </c>
      <c r="D10" s="94"/>
      <c r="E10" s="10" t="s">
        <v>25</v>
      </c>
      <c r="F10" s="51">
        <v>6.28</v>
      </c>
    </row>
    <row r="11" spans="1:6" ht="21.95" customHeight="1" x14ac:dyDescent="0.3">
      <c r="A11" s="7" t="s">
        <v>21</v>
      </c>
      <c r="B11" s="8" t="s">
        <v>22</v>
      </c>
      <c r="C11" s="93">
        <v>900000</v>
      </c>
      <c r="D11" s="94"/>
      <c r="E11" s="10" t="s">
        <v>25</v>
      </c>
      <c r="F11" s="51">
        <v>9.25</v>
      </c>
    </row>
    <row r="12" spans="1:6" ht="21.95" customHeight="1" x14ac:dyDescent="0.3">
      <c r="A12" s="7" t="s">
        <v>21</v>
      </c>
      <c r="B12" s="8" t="s">
        <v>22</v>
      </c>
      <c r="C12" s="93">
        <v>900000</v>
      </c>
      <c r="D12" s="94"/>
      <c r="E12" s="10" t="s">
        <v>25</v>
      </c>
      <c r="F12" s="51">
        <v>12.22</v>
      </c>
    </row>
    <row r="13" spans="1:6" ht="21.95" customHeight="1" x14ac:dyDescent="0.3">
      <c r="A13" s="99" t="s">
        <v>23</v>
      </c>
      <c r="B13" s="94"/>
      <c r="C13" s="93">
        <f>SUM(C4:D12)</f>
        <v>4514000</v>
      </c>
      <c r="D13" s="94"/>
      <c r="E13" s="10"/>
      <c r="F13" s="9"/>
    </row>
    <row r="14" spans="1:6" ht="21.95" customHeight="1" thickBot="1" x14ac:dyDescent="0.35">
      <c r="A14" s="86" t="s">
        <v>24</v>
      </c>
      <c r="B14" s="87"/>
      <c r="C14" s="89">
        <f>C13</f>
        <v>4514000</v>
      </c>
      <c r="D14" s="90"/>
      <c r="E14" s="11"/>
      <c r="F14" s="12"/>
    </row>
    <row r="15" spans="1:6" ht="17.25" thickTop="1" x14ac:dyDescent="0.3">
      <c r="C15" s="91"/>
      <c r="D15" s="91"/>
    </row>
    <row r="16" spans="1:6" x14ac:dyDescent="0.3">
      <c r="C16" s="92"/>
      <c r="D16" s="92"/>
    </row>
  </sheetData>
  <mergeCells count="18">
    <mergeCell ref="A1:F1"/>
    <mergeCell ref="C3:D3"/>
    <mergeCell ref="A13:B13"/>
    <mergeCell ref="C13:D13"/>
    <mergeCell ref="C8:D8"/>
    <mergeCell ref="C9:D9"/>
    <mergeCell ref="C10:D10"/>
    <mergeCell ref="C11:D11"/>
    <mergeCell ref="A14:B14"/>
    <mergeCell ref="C2:D2"/>
    <mergeCell ref="C14:D14"/>
    <mergeCell ref="C15:D15"/>
    <mergeCell ref="C16:D16"/>
    <mergeCell ref="C12:D12"/>
    <mergeCell ref="C4:D4"/>
    <mergeCell ref="C5:D5"/>
    <mergeCell ref="C6:D6"/>
    <mergeCell ref="C7:D7"/>
  </mergeCells>
  <phoneticPr fontId="2" type="noConversion"/>
  <pageMargins left="0.31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</vt:lpstr>
      <vt:lpstr>기타비용명세서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2018-01-23T08:26:08Z</cp:lastPrinted>
  <dcterms:created xsi:type="dcterms:W3CDTF">2016-03-31T04:03:49Z</dcterms:created>
  <dcterms:modified xsi:type="dcterms:W3CDTF">2018-03-14T05:12:04Z</dcterms:modified>
</cp:coreProperties>
</file>